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финансовой устойчивости\"/>
    </mc:Choice>
  </mc:AlternateContent>
  <xr:revisionPtr revIDLastSave="0" documentId="13_ncr:1_{43BB2C6F-44BB-43DF-87D4-1827A8891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финансовой устойчивос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43" i="1" l="1"/>
  <c r="C44" i="1"/>
  <c r="D42" i="1"/>
  <c r="C43" i="1"/>
  <c r="C42" i="1"/>
  <c r="C23" i="1"/>
  <c r="E23" i="1" s="1"/>
  <c r="D23" i="1"/>
  <c r="C24" i="1"/>
  <c r="D24" i="1"/>
  <c r="D27" i="1" l="1"/>
  <c r="D28" i="1" s="1"/>
  <c r="D41" i="1"/>
  <c r="D40" i="1"/>
  <c r="D39" i="1"/>
  <c r="C27" i="1"/>
  <c r="C33" i="1" s="1"/>
  <c r="C40" i="1"/>
  <c r="C41" i="1"/>
  <c r="C39" i="1"/>
  <c r="C28" i="1" l="1"/>
  <c r="C34" i="1" s="1"/>
  <c r="D33" i="1"/>
  <c r="D29" i="1"/>
  <c r="D35" i="1" s="1"/>
  <c r="D36" i="1" s="1"/>
  <c r="D34" i="1"/>
  <c r="C29" i="1"/>
  <c r="C35" i="1" s="1"/>
  <c r="C36" i="1" l="1"/>
</calcChain>
</file>

<file path=xl/sharedStrings.xml><?xml version="1.0" encoding="utf-8"?>
<sst xmlns="http://schemas.openxmlformats.org/spreadsheetml/2006/main" count="45" uniqueCount="44">
  <si>
    <t>Анализ финансовой устойчивости</t>
  </si>
  <si>
    <t>Исходные данные</t>
  </si>
  <si>
    <t>Расчетные значения</t>
  </si>
  <si>
    <t>Чистые активы</t>
  </si>
  <si>
    <t>Собственные оборотные средства</t>
  </si>
  <si>
    <t>Активы</t>
  </si>
  <si>
    <t>Дебиторская задолженность по вкладам в уставный капитал</t>
  </si>
  <si>
    <t>Долгосрочные обязательства</t>
  </si>
  <si>
    <t>Краткосрочные обязательства</t>
  </si>
  <si>
    <t>Доходы будущих периодов</t>
  </si>
  <si>
    <t>Оборотные активы</t>
  </si>
  <si>
    <t>Уставный капитал</t>
  </si>
  <si>
    <t>Тип финансовой устойчивости</t>
  </si>
  <si>
    <t>Величина источников формирования запасов:</t>
  </si>
  <si>
    <t>– СОС</t>
  </si>
  <si>
    <t>– ФК</t>
  </si>
  <si>
    <t>– ВИ</t>
  </si>
  <si>
    <t>Величина для сравнения:</t>
  </si>
  <si>
    <t>– запасы</t>
  </si>
  <si>
    <t>Разница между источниками и запасами:</t>
  </si>
  <si>
    <t>– ∆СОС</t>
  </si>
  <si>
    <t>– ∆ФК</t>
  </si>
  <si>
    <t>– ∆ВИ</t>
  </si>
  <si>
    <t>Краткосрочные заемные средства</t>
  </si>
  <si>
    <t>Запасы</t>
  </si>
  <si>
    <t>Абсолютные показатели финансовой устойчивости, тыс. руб.</t>
  </si>
  <si>
    <t>Относительные показатели финансовой устойчивости, ед.</t>
  </si>
  <si>
    <t>Коэффициенты:</t>
  </si>
  <si>
    <t>– маневренности</t>
  </si>
  <si>
    <t>– обеспеченности запасов собственными источниками</t>
  </si>
  <si>
    <t>– обеспеченности оборотных активов собственными источниками</t>
  </si>
  <si>
    <t>– концентрации заемного капитала</t>
  </si>
  <si>
    <t>– финансовой устойчивости</t>
  </si>
  <si>
    <t>– долговой нагрузки</t>
  </si>
  <si>
    <t>Собственный капитал</t>
  </si>
  <si>
    <t>Из баланса</t>
  </si>
  <si>
    <t>Из отчета о финансовых результатах</t>
  </si>
  <si>
    <t>Проценты к уплате</t>
  </si>
  <si>
    <t>Прибыль (убыток) до налогообложения</t>
  </si>
  <si>
    <t>Из пояснений к балансу и отчету о финансовых результатах</t>
  </si>
  <si>
    <t>Амортизация</t>
  </si>
  <si>
    <t>Строка бухгалтерской отчетности</t>
  </si>
  <si>
    <t>Показатель</t>
  </si>
  <si>
    <t>Дебетовое сальдо по счету 75 из оборотно-сальдовой ведомости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</si>
</sst>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6" x14ac:knownFonts="1">
    <font>
      <sz val="11"/>
      <color theme="1"/>
      <name val="Tw Cen MT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26"/>
      <color theme="0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165" fontId="2" fillId="0" borderId="37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1" fillId="6" borderId="1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Контур">
  <a:themeElements>
    <a:clrScheme name="Контур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Контур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онтур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F44"/>
  <sheetViews>
    <sheetView tabSelected="1" workbookViewId="0">
      <selection sqref="A1:D1"/>
    </sheetView>
  </sheetViews>
  <sheetFormatPr defaultRowHeight="15" x14ac:dyDescent="0.2"/>
  <cols>
    <col min="1" max="1" width="41" style="1" customWidth="1"/>
    <col min="2" max="4" width="18.25" style="1" customWidth="1"/>
    <col min="5" max="5" width="34.125" style="1" customWidth="1"/>
    <col min="6" max="6" width="9" style="1"/>
    <col min="7" max="7" width="10.5" style="1" customWidth="1"/>
    <col min="8" max="16384" width="9" style="1"/>
  </cols>
  <sheetData>
    <row r="1" spans="1:6" ht="57" customHeight="1" x14ac:dyDescent="0.2">
      <c r="A1" s="74" t="s">
        <v>0</v>
      </c>
      <c r="B1" s="74"/>
      <c r="C1" s="74"/>
      <c r="D1" s="74"/>
    </row>
    <row r="2" spans="1:6" ht="30" customHeight="1" thickBot="1" x14ac:dyDescent="0.25">
      <c r="A2" s="75" t="s">
        <v>1</v>
      </c>
      <c r="B2" s="75"/>
      <c r="C2" s="75"/>
      <c r="D2" s="75"/>
    </row>
    <row r="3" spans="1:6" ht="48" thickBot="1" x14ac:dyDescent="0.25">
      <c r="A3" s="5" t="s">
        <v>42</v>
      </c>
      <c r="B3" s="11" t="s">
        <v>41</v>
      </c>
      <c r="C3" s="10">
        <v>43830</v>
      </c>
      <c r="D3" s="4">
        <v>44196</v>
      </c>
    </row>
    <row r="4" spans="1:6" ht="15.75" thickBot="1" x14ac:dyDescent="0.25">
      <c r="A4" s="76" t="s">
        <v>35</v>
      </c>
      <c r="B4" s="77"/>
      <c r="C4" s="77"/>
      <c r="D4" s="78"/>
    </row>
    <row r="5" spans="1:6" x14ac:dyDescent="0.2">
      <c r="A5" s="6" t="s">
        <v>5</v>
      </c>
      <c r="B5" s="12">
        <v>1600</v>
      </c>
      <c r="C5" s="35"/>
      <c r="D5" s="36"/>
    </row>
    <row r="6" spans="1:6" x14ac:dyDescent="0.2">
      <c r="A6" s="7" t="s">
        <v>10</v>
      </c>
      <c r="B6" s="13">
        <v>1200</v>
      </c>
      <c r="C6" s="37"/>
      <c r="D6" s="3"/>
    </row>
    <row r="7" spans="1:6" x14ac:dyDescent="0.2">
      <c r="A7" s="7" t="s">
        <v>24</v>
      </c>
      <c r="B7" s="13">
        <v>1210</v>
      </c>
      <c r="C7" s="37"/>
      <c r="D7" s="3"/>
    </row>
    <row r="8" spans="1:6" ht="38.25" x14ac:dyDescent="0.2">
      <c r="A8" s="7" t="s">
        <v>6</v>
      </c>
      <c r="B8" s="45" t="s">
        <v>43</v>
      </c>
      <c r="C8" s="37"/>
      <c r="D8" s="3"/>
    </row>
    <row r="9" spans="1:6" x14ac:dyDescent="0.2">
      <c r="A9" s="7" t="s">
        <v>11</v>
      </c>
      <c r="B9" s="13">
        <v>1310</v>
      </c>
      <c r="C9" s="37"/>
      <c r="D9" s="3"/>
    </row>
    <row r="10" spans="1:6" x14ac:dyDescent="0.2">
      <c r="A10" s="7" t="s">
        <v>34</v>
      </c>
      <c r="B10" s="13">
        <v>1300</v>
      </c>
      <c r="C10" s="37"/>
      <c r="D10" s="3"/>
    </row>
    <row r="11" spans="1:6" x14ac:dyDescent="0.2">
      <c r="A11" s="7" t="s">
        <v>7</v>
      </c>
      <c r="B11" s="13">
        <v>1400</v>
      </c>
      <c r="C11" s="37"/>
      <c r="D11" s="3"/>
      <c r="E11" s="2"/>
      <c r="F11" s="2"/>
    </row>
    <row r="12" spans="1:6" x14ac:dyDescent="0.2">
      <c r="A12" s="7" t="s">
        <v>8</v>
      </c>
      <c r="B12" s="13">
        <v>1500</v>
      </c>
      <c r="C12" s="37"/>
      <c r="D12" s="3"/>
    </row>
    <row r="13" spans="1:6" x14ac:dyDescent="0.2">
      <c r="A13" s="7" t="s">
        <v>23</v>
      </c>
      <c r="B13" s="13">
        <v>1510</v>
      </c>
      <c r="C13" s="37"/>
      <c r="D13" s="3"/>
    </row>
    <row r="14" spans="1:6" ht="15.75" thickBot="1" x14ac:dyDescent="0.25">
      <c r="A14" s="8" t="s">
        <v>9</v>
      </c>
      <c r="B14" s="14">
        <v>1530</v>
      </c>
      <c r="C14" s="38"/>
      <c r="D14" s="39"/>
    </row>
    <row r="15" spans="1:6" ht="15.75" thickBot="1" x14ac:dyDescent="0.25">
      <c r="A15" s="76" t="s">
        <v>36</v>
      </c>
      <c r="B15" s="77"/>
      <c r="C15" s="77"/>
      <c r="D15" s="78"/>
    </row>
    <row r="16" spans="1:6" x14ac:dyDescent="0.2">
      <c r="A16" s="6" t="s">
        <v>38</v>
      </c>
      <c r="B16" s="12">
        <v>2300</v>
      </c>
      <c r="C16" s="79"/>
      <c r="D16" s="80"/>
    </row>
    <row r="17" spans="1:5" ht="15.75" thickBot="1" x14ac:dyDescent="0.25">
      <c r="A17" s="8" t="s">
        <v>37</v>
      </c>
      <c r="B17" s="14">
        <v>2330</v>
      </c>
      <c r="C17" s="54"/>
      <c r="D17" s="55"/>
    </row>
    <row r="18" spans="1:5" ht="15.75" thickBot="1" x14ac:dyDescent="0.25">
      <c r="A18" s="76" t="s">
        <v>39</v>
      </c>
      <c r="B18" s="77"/>
      <c r="C18" s="77"/>
      <c r="D18" s="78"/>
    </row>
    <row r="19" spans="1:5" ht="15.75" thickBot="1" x14ac:dyDescent="0.25">
      <c r="A19" s="9" t="s">
        <v>40</v>
      </c>
      <c r="B19" s="15">
        <v>5640</v>
      </c>
      <c r="C19" s="52"/>
      <c r="D19" s="53"/>
    </row>
    <row r="20" spans="1:5" ht="15.75" thickBot="1" x14ac:dyDescent="0.25">
      <c r="A20" s="26"/>
      <c r="B20" s="27"/>
      <c r="C20" s="28"/>
      <c r="D20" s="28"/>
    </row>
    <row r="21" spans="1:5" ht="30" customHeight="1" thickBot="1" x14ac:dyDescent="0.25">
      <c r="A21" s="69" t="s">
        <v>2</v>
      </c>
      <c r="B21" s="69"/>
      <c r="C21" s="69"/>
      <c r="D21" s="69"/>
    </row>
    <row r="22" spans="1:5" ht="24" customHeight="1" thickBot="1" x14ac:dyDescent="0.25">
      <c r="A22" s="68" t="s">
        <v>25</v>
      </c>
      <c r="B22" s="68"/>
      <c r="C22" s="68"/>
      <c r="D22" s="68"/>
    </row>
    <row r="23" spans="1:5" ht="51" x14ac:dyDescent="0.2">
      <c r="A23" s="70" t="s">
        <v>3</v>
      </c>
      <c r="B23" s="71"/>
      <c r="C23" s="40">
        <f>C5-C8-(C11+C12-C14)</f>
        <v>0</v>
      </c>
      <c r="D23" s="41">
        <f>D5-D8-(D11+D12-D14)</f>
        <v>0</v>
      </c>
      <c r="E23" s="44" t="str">
        <f>IF(C23&lt;C9,"Чистые активы меньше уставного капитала. Организация должна уменьшить последний или ликвидироваться","Чистые активы больше уставного капитала. Организация является финансово устойчивой по этому параметру")</f>
        <v>Чистые активы больше уставного капитала. Организация является финансово устойчивой по этому параметру</v>
      </c>
    </row>
    <row r="24" spans="1:5" ht="15.75" thickBot="1" x14ac:dyDescent="0.25">
      <c r="A24" s="72" t="s">
        <v>4</v>
      </c>
      <c r="B24" s="73"/>
      <c r="C24" s="42">
        <f>C6-C11-C12</f>
        <v>0</v>
      </c>
      <c r="D24" s="43">
        <f>D6-D11-D12</f>
        <v>0</v>
      </c>
    </row>
    <row r="25" spans="1:5" ht="24" customHeight="1" thickBot="1" x14ac:dyDescent="0.25">
      <c r="A25" s="56" t="s">
        <v>12</v>
      </c>
      <c r="B25" s="56"/>
      <c r="C25" s="56"/>
      <c r="D25" s="56"/>
    </row>
    <row r="26" spans="1:5" ht="15" customHeight="1" thickBot="1" x14ac:dyDescent="0.25">
      <c r="A26" s="57" t="s">
        <v>13</v>
      </c>
      <c r="B26" s="58"/>
      <c r="C26" s="58"/>
      <c r="D26" s="59"/>
    </row>
    <row r="27" spans="1:5" x14ac:dyDescent="0.2">
      <c r="A27" s="60" t="s">
        <v>14</v>
      </c>
      <c r="B27" s="61"/>
      <c r="C27" s="20">
        <f>C24</f>
        <v>0</v>
      </c>
      <c r="D27" s="18">
        <f>D24</f>
        <v>0</v>
      </c>
    </row>
    <row r="28" spans="1:5" x14ac:dyDescent="0.2">
      <c r="A28" s="46" t="s">
        <v>15</v>
      </c>
      <c r="B28" s="47"/>
      <c r="C28" s="21">
        <f>C27+C11</f>
        <v>0</v>
      </c>
      <c r="D28" s="16">
        <f>D27+D11</f>
        <v>0</v>
      </c>
      <c r="E28" s="2"/>
    </row>
    <row r="29" spans="1:5" ht="15.75" thickBot="1" x14ac:dyDescent="0.25">
      <c r="A29" s="48" t="s">
        <v>16</v>
      </c>
      <c r="B29" s="49"/>
      <c r="C29" s="22">
        <f>C28+C13</f>
        <v>0</v>
      </c>
      <c r="D29" s="17">
        <f>D28+D13</f>
        <v>0</v>
      </c>
    </row>
    <row r="30" spans="1:5" ht="15.75" thickBot="1" x14ac:dyDescent="0.25">
      <c r="A30" s="57" t="s">
        <v>17</v>
      </c>
      <c r="B30" s="58"/>
      <c r="C30" s="58"/>
      <c r="D30" s="59"/>
    </row>
    <row r="31" spans="1:5" ht="15.75" thickBot="1" x14ac:dyDescent="0.25">
      <c r="A31" s="66" t="s">
        <v>18</v>
      </c>
      <c r="B31" s="67"/>
      <c r="C31" s="23">
        <f>C7</f>
        <v>0</v>
      </c>
      <c r="D31" s="19">
        <f>D7</f>
        <v>0</v>
      </c>
    </row>
    <row r="32" spans="1:5" ht="15.75" thickBot="1" x14ac:dyDescent="0.25">
      <c r="A32" s="57" t="s">
        <v>19</v>
      </c>
      <c r="B32" s="58"/>
      <c r="C32" s="58"/>
      <c r="D32" s="59"/>
    </row>
    <row r="33" spans="1:4" x14ac:dyDescent="0.2">
      <c r="A33" s="60" t="s">
        <v>20</v>
      </c>
      <c r="B33" s="61"/>
      <c r="C33" s="20">
        <f t="shared" ref="C33:D35" si="0">C27-$C$31</f>
        <v>0</v>
      </c>
      <c r="D33" s="18">
        <f t="shared" si="0"/>
        <v>0</v>
      </c>
    </row>
    <row r="34" spans="1:4" x14ac:dyDescent="0.2">
      <c r="A34" s="46" t="s">
        <v>21</v>
      </c>
      <c r="B34" s="47"/>
      <c r="C34" s="21">
        <f t="shared" si="0"/>
        <v>0</v>
      </c>
      <c r="D34" s="16">
        <f t="shared" si="0"/>
        <v>0</v>
      </c>
    </row>
    <row r="35" spans="1:4" ht="15.75" thickBot="1" x14ac:dyDescent="0.25">
      <c r="A35" s="62" t="s">
        <v>22</v>
      </c>
      <c r="B35" s="63"/>
      <c r="C35" s="22">
        <f t="shared" si="0"/>
        <v>0</v>
      </c>
      <c r="D35" s="17">
        <f t="shared" si="0"/>
        <v>0</v>
      </c>
    </row>
    <row r="36" spans="1:4" ht="31.5" customHeight="1" thickBot="1" x14ac:dyDescent="0.25">
      <c r="A36" s="64" t="s">
        <v>12</v>
      </c>
      <c r="B36" s="65"/>
      <c r="C36" s="24" t="str">
        <f>IF(C35&lt;0,"Кризисное состояние",IF(C34&lt;0,"Неустойчивое состояние",IF(C33&lt;0,"Нормальное состояние","Абсолютная устойчивость")))</f>
        <v>Абсолютная устойчивость</v>
      </c>
      <c r="D36" s="25" t="str">
        <f>IF(D35&lt;0,"Кризисное состояние",IF(D34&lt;0,"Неустойчивое состояние",IF(D33&lt;0,"Нормальное состояние","Абсолютная устойчивость")))</f>
        <v>Абсолютная устойчивость</v>
      </c>
    </row>
    <row r="37" spans="1:4" ht="24" customHeight="1" thickBot="1" x14ac:dyDescent="0.25">
      <c r="A37" s="56" t="s">
        <v>26</v>
      </c>
      <c r="B37" s="56"/>
      <c r="C37" s="56"/>
      <c r="D37" s="56"/>
    </row>
    <row r="38" spans="1:4" ht="15.75" thickBot="1" x14ac:dyDescent="0.25">
      <c r="A38" s="57" t="s">
        <v>27</v>
      </c>
      <c r="B38" s="58"/>
      <c r="C38" s="58"/>
      <c r="D38" s="59"/>
    </row>
    <row r="39" spans="1:4" x14ac:dyDescent="0.2">
      <c r="A39" s="60" t="s">
        <v>28</v>
      </c>
      <c r="B39" s="61"/>
      <c r="C39" s="32" t="e">
        <f>C24/C10</f>
        <v>#DIV/0!</v>
      </c>
      <c r="D39" s="31" t="e">
        <f>D24/D10</f>
        <v>#DIV/0!</v>
      </c>
    </row>
    <row r="40" spans="1:4" ht="30" customHeight="1" x14ac:dyDescent="0.2">
      <c r="A40" s="46" t="s">
        <v>29</v>
      </c>
      <c r="B40" s="47"/>
      <c r="C40" s="33" t="e">
        <f>C24/C7</f>
        <v>#DIV/0!</v>
      </c>
      <c r="D40" s="29" t="e">
        <f>D24/D7</f>
        <v>#DIV/0!</v>
      </c>
    </row>
    <row r="41" spans="1:4" ht="30" customHeight="1" x14ac:dyDescent="0.2">
      <c r="A41" s="46" t="s">
        <v>30</v>
      </c>
      <c r="B41" s="47"/>
      <c r="C41" s="33" t="e">
        <f>C24/C6</f>
        <v>#DIV/0!</v>
      </c>
      <c r="D41" s="29" t="e">
        <f>D24/D6</f>
        <v>#DIV/0!</v>
      </c>
    </row>
    <row r="42" spans="1:4" x14ac:dyDescent="0.2">
      <c r="A42" s="46" t="s">
        <v>31</v>
      </c>
      <c r="B42" s="47"/>
      <c r="C42" s="34" t="e">
        <f>(C11+C12)/(C10+C11+C12)</f>
        <v>#DIV/0!</v>
      </c>
      <c r="D42" s="30" t="e">
        <f>(D11+D12)/(D10+D11+D12)</f>
        <v>#DIV/0!</v>
      </c>
    </row>
    <row r="43" spans="1:4" x14ac:dyDescent="0.2">
      <c r="A43" s="46" t="s">
        <v>32</v>
      </c>
      <c r="B43" s="47"/>
      <c r="C43" s="34" t="e">
        <f>(C10+C11)/(C10+C11+C12)</f>
        <v>#DIV/0!</v>
      </c>
      <c r="D43" s="30" t="e">
        <f>(D10+D11)/(D10+D11+D12)</f>
        <v>#DIV/0!</v>
      </c>
    </row>
    <row r="44" spans="1:4" ht="15.75" thickBot="1" x14ac:dyDescent="0.25">
      <c r="A44" s="48" t="s">
        <v>33</v>
      </c>
      <c r="B44" s="49"/>
      <c r="C44" s="50" t="e">
        <f>(C11/2+D11/2+C12/2+D12/2)/(C16+C17+C19)</f>
        <v>#DIV/0!</v>
      </c>
      <c r="D44" s="51"/>
    </row>
  </sheetData>
  <mergeCells count="33">
    <mergeCell ref="A1:D1"/>
    <mergeCell ref="A2:D2"/>
    <mergeCell ref="A4:D4"/>
    <mergeCell ref="A15:D15"/>
    <mergeCell ref="A18:D18"/>
    <mergeCell ref="C16:D16"/>
    <mergeCell ref="A22:D22"/>
    <mergeCell ref="A21:D21"/>
    <mergeCell ref="A23:B23"/>
    <mergeCell ref="A24:B24"/>
    <mergeCell ref="A25:D25"/>
    <mergeCell ref="A30:D30"/>
    <mergeCell ref="A32:D32"/>
    <mergeCell ref="A27:B27"/>
    <mergeCell ref="A28:B28"/>
    <mergeCell ref="A29:B29"/>
    <mergeCell ref="A31:B31"/>
    <mergeCell ref="A43:B43"/>
    <mergeCell ref="A44:B44"/>
    <mergeCell ref="C44:D44"/>
    <mergeCell ref="C19:D19"/>
    <mergeCell ref="C17:D17"/>
    <mergeCell ref="A37:D37"/>
    <mergeCell ref="A38:D38"/>
    <mergeCell ref="A39:B39"/>
    <mergeCell ref="A40:B40"/>
    <mergeCell ref="A41:B41"/>
    <mergeCell ref="A42:B42"/>
    <mergeCell ref="A33:B33"/>
    <mergeCell ref="A34:B34"/>
    <mergeCell ref="A35:B35"/>
    <mergeCell ref="A36:B36"/>
    <mergeCell ref="A26:D26"/>
  </mergeCells>
  <conditionalFormatting sqref="C39:D39">
    <cfRule type="cellIs" dxfId="21" priority="21" operator="lessThan">
      <formula>0.2</formula>
    </cfRule>
    <cfRule type="cellIs" dxfId="20" priority="22" operator="greaterThan">
      <formula>0.2</formula>
    </cfRule>
  </conditionalFormatting>
  <conditionalFormatting sqref="C40:D40">
    <cfRule type="cellIs" dxfId="19" priority="19" operator="lessThan">
      <formula>0.6</formula>
    </cfRule>
    <cfRule type="cellIs" dxfId="18" priority="20" operator="greaterThan">
      <formula>0.6</formula>
    </cfRule>
  </conditionalFormatting>
  <conditionalFormatting sqref="C41:D41">
    <cfRule type="cellIs" dxfId="17" priority="17" operator="lessThan">
      <formula>0.1</formula>
    </cfRule>
    <cfRule type="cellIs" dxfId="16" priority="18" operator="greaterThan">
      <formula>0.1</formula>
    </cfRule>
  </conditionalFormatting>
  <conditionalFormatting sqref="C42:D42">
    <cfRule type="cellIs" dxfId="15" priority="15" operator="greaterThan">
      <formula>0.5</formula>
    </cfRule>
    <cfRule type="cellIs" dxfId="14" priority="16" operator="lessThan">
      <formula>0.5</formula>
    </cfRule>
  </conditionalFormatting>
  <conditionalFormatting sqref="C43:D43">
    <cfRule type="cellIs" dxfId="13" priority="13" operator="lessThan">
      <formula>0.6</formula>
    </cfRule>
    <cfRule type="cellIs" dxfId="12" priority="14" operator="greaterThan">
      <formula>0.6</formula>
    </cfRule>
  </conditionalFormatting>
  <conditionalFormatting sqref="C44:D44">
    <cfRule type="cellIs" dxfId="11" priority="11" operator="greaterThan">
      <formula>3</formula>
    </cfRule>
    <cfRule type="cellIs" dxfId="10" priority="12" operator="lessThan">
      <formula>3</formula>
    </cfRule>
  </conditionalFormatting>
  <conditionalFormatting sqref="E23">
    <cfRule type="cellIs" dxfId="9" priority="10" operator="equal">
      <formula>"Чистые активы меньше уставного капитала. Организация должна уменьшить последний или ликвидироваться"</formula>
    </cfRule>
    <cfRule type="cellIs" dxfId="8" priority="9" operator="equal">
      <formula>"Чистые активы больше уставного капитала. Организация является финансово устойчивой по этому параметру"</formula>
    </cfRule>
  </conditionalFormatting>
  <conditionalFormatting sqref="C24:D24">
    <cfRule type="cellIs" dxfId="7" priority="8" operator="lessThan">
      <formula>0</formula>
    </cfRule>
    <cfRule type="cellIs" dxfId="6" priority="7" operator="greaterThan">
      <formula>0</formula>
    </cfRule>
  </conditionalFormatting>
  <conditionalFormatting sqref="C33:D35">
    <cfRule type="cellIs" dxfId="5" priority="6" operator="lessThan">
      <formula>0</formula>
    </cfRule>
    <cfRule type="cellIs" dxfId="4" priority="5" operator="greaterThan">
      <formula>0</formula>
    </cfRule>
  </conditionalFormatting>
  <conditionalFormatting sqref="C36:D36">
    <cfRule type="cellIs" dxfId="3" priority="4" operator="equal">
      <formula>"Абсолютная устойчивость"</formula>
    </cfRule>
    <cfRule type="cellIs" dxfId="2" priority="3" operator="equal">
      <formula>"Нормальное состояние"</formula>
    </cfRule>
    <cfRule type="cellIs" dxfId="1" priority="2" operator="equal">
      <formula>"Неустойчивое состояние"</formula>
    </cfRule>
    <cfRule type="cellIs" dxfId="0" priority="1" operator="equal">
      <formula>"Кризисное состояние"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финансовой устойчивости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2021-10-01T16:29:29Z</dcterms:modified>
</cp:coreProperties>
</file>