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Стоимость бухгалтери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s="1"/>
  <c r="E6" i="1"/>
  <c r="E7" i="1"/>
  <c r="E8" i="1"/>
  <c r="E9" i="1"/>
  <c r="E10" i="1"/>
  <c r="E11" i="1"/>
  <c r="E12" i="1"/>
  <c r="E13" i="1"/>
  <c r="E14" i="1"/>
  <c r="E15" i="1"/>
  <c r="E4" i="1"/>
  <c r="B10" i="1"/>
  <c r="B9" i="1"/>
  <c r="C6" i="1"/>
  <c r="D6" i="1"/>
  <c r="B6" i="1"/>
</calcChain>
</file>

<file path=xl/comments1.xml><?xml version="1.0" encoding="utf-8"?>
<comments xmlns="http://schemas.openxmlformats.org/spreadsheetml/2006/main">
  <authors>
    <author>Воробьева Ольга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>Укажите ставку, которая применяется в вашей компании</t>
        </r>
      </text>
    </comment>
  </commentList>
</comments>
</file>

<file path=xl/sharedStrings.xml><?xml version="1.0" encoding="utf-8"?>
<sst xmlns="http://schemas.openxmlformats.org/spreadsheetml/2006/main" count="21" uniqueCount="21">
  <si>
    <t>Зарплата бухгалтеров, в том числе отпускные</t>
  </si>
  <si>
    <t>Страховые взносы и отчисления на травматизм</t>
  </si>
  <si>
    <t>Подписка на 1С:Фреш</t>
  </si>
  <si>
    <t>Подписка на журнал Главбух</t>
  </si>
  <si>
    <t>Курсы повышения квалификации</t>
  </si>
  <si>
    <t>Командировочные расходы</t>
  </si>
  <si>
    <t>Офисная канцелярия</t>
  </si>
  <si>
    <t>Интернет и мобильная связь</t>
  </si>
  <si>
    <t>Добровольное медицинское страхование</t>
  </si>
  <si>
    <t>Компенсация стоимости питания</t>
  </si>
  <si>
    <t>Главбух</t>
  </si>
  <si>
    <t>Бухгалтер по зарплате</t>
  </si>
  <si>
    <t>Бухгалтер по материалам</t>
  </si>
  <si>
    <t>Вид трат</t>
  </si>
  <si>
    <t>Сумма за месяц</t>
  </si>
  <si>
    <t>Сумма за год</t>
  </si>
  <si>
    <t>Ставка страховых взносов и взносов на травматизм, %</t>
  </si>
  <si>
    <t>Итого</t>
  </si>
  <si>
    <t>Введите цифры в рублях в пересчете на месяц</t>
  </si>
  <si>
    <t>Во сколько вашей компании обходятся штатные бухгалтеры</t>
  </si>
  <si>
    <t>Подписка на правовую систему Гарант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</si>
</sst>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%"/>
  </numFmts>
  <fonts count="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2"/>
      <color theme="1"/>
      <name val="Arial"/>
      <family val="2"/>
      <charset val="204"/>
    </font>
    <font>
      <sz val="14"/>
      <color theme="1"/>
      <name val="Arial Black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3" xfId="1" applyFont="1" applyBorder="1" applyAlignment="1">
      <alignment vertical="center" wrapText="1"/>
    </xf>
    <xf numFmtId="164" fontId="2" fillId="0" borderId="4" xfId="1" applyFont="1" applyBorder="1" applyAlignment="1">
      <alignment vertical="center" wrapText="1"/>
    </xf>
    <xf numFmtId="164" fontId="2" fillId="0" borderId="5" xfId="1" applyFont="1" applyBorder="1" applyAlignment="1">
      <alignment vertical="center" wrapText="1"/>
    </xf>
    <xf numFmtId="164" fontId="2" fillId="0" borderId="6" xfId="1" applyFont="1" applyBorder="1" applyAlignment="1">
      <alignment vertical="center" wrapText="1"/>
    </xf>
    <xf numFmtId="164" fontId="2" fillId="0" borderId="7" xfId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7" xfId="1" applyFont="1" applyBorder="1" applyAlignment="1">
      <alignment vertical="center" wrapText="1"/>
    </xf>
    <xf numFmtId="164" fontId="2" fillId="0" borderId="18" xfId="1" applyFont="1" applyBorder="1" applyAlignment="1">
      <alignment vertical="center" wrapText="1"/>
    </xf>
    <xf numFmtId="164" fontId="2" fillId="0" borderId="19" xfId="1" applyFont="1" applyBorder="1" applyAlignment="1">
      <alignment vertical="center" wrapText="1"/>
    </xf>
    <xf numFmtId="164" fontId="2" fillId="0" borderId="20" xfId="1" applyFont="1" applyBorder="1" applyAlignment="1">
      <alignment vertical="center" wrapText="1"/>
    </xf>
    <xf numFmtId="164" fontId="2" fillId="0" borderId="21" xfId="1" applyFont="1" applyBorder="1" applyAlignment="1">
      <alignment vertical="center" wrapText="1"/>
    </xf>
    <xf numFmtId="164" fontId="2" fillId="0" borderId="22" xfId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164" fontId="4" fillId="3" borderId="20" xfId="1" applyNumberFormat="1" applyFont="1" applyFill="1" applyBorder="1" applyAlignment="1">
      <alignment horizontal="right" vertical="center" wrapText="1"/>
    </xf>
    <xf numFmtId="164" fontId="4" fillId="3" borderId="22" xfId="1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165" fontId="2" fillId="0" borderId="5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8" xfId="2" applyNumberFormat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18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Аспект">
  <a:themeElements>
    <a:clrScheme name="Аспект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Аспект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E17"/>
  <sheetViews>
    <sheetView tabSelected="1" workbookViewId="0">
      <selection sqref="A1:E1"/>
    </sheetView>
  </sheetViews>
  <sheetFormatPr defaultRowHeight="15" x14ac:dyDescent="0.3"/>
  <cols>
    <col min="1" max="1" width="47.875" style="1" customWidth="1"/>
    <col min="2" max="4" width="13.75" style="1" customWidth="1"/>
    <col min="5" max="5" width="15" style="1" customWidth="1"/>
    <col min="6" max="16384" width="9" style="1"/>
  </cols>
  <sheetData>
    <row r="1" spans="1:5" ht="30" customHeight="1" thickBot="1" x14ac:dyDescent="0.35">
      <c r="A1" s="39" t="s">
        <v>19</v>
      </c>
      <c r="B1" s="39"/>
      <c r="C1" s="39"/>
      <c r="D1" s="39"/>
      <c r="E1" s="39"/>
    </row>
    <row r="2" spans="1:5" ht="30.75" thickBot="1" x14ac:dyDescent="0.35">
      <c r="A2" s="5" t="s">
        <v>13</v>
      </c>
      <c r="B2" s="3" t="s">
        <v>10</v>
      </c>
      <c r="C2" s="4" t="s">
        <v>11</v>
      </c>
      <c r="D2" s="11" t="s">
        <v>12</v>
      </c>
      <c r="E2" s="12" t="s">
        <v>17</v>
      </c>
    </row>
    <row r="3" spans="1:5" ht="16.5" thickBot="1" x14ac:dyDescent="0.35">
      <c r="A3" s="27" t="s">
        <v>18</v>
      </c>
      <c r="B3" s="28"/>
      <c r="C3" s="28"/>
      <c r="D3" s="28"/>
      <c r="E3" s="29"/>
    </row>
    <row r="4" spans="1:5" x14ac:dyDescent="0.3">
      <c r="A4" s="19" t="s">
        <v>0</v>
      </c>
      <c r="B4" s="6">
        <v>85000</v>
      </c>
      <c r="C4" s="7">
        <v>50000</v>
      </c>
      <c r="D4" s="13">
        <v>40000</v>
      </c>
      <c r="E4" s="16">
        <f>SUM(B4:D4)</f>
        <v>175000</v>
      </c>
    </row>
    <row r="5" spans="1:5" ht="30" x14ac:dyDescent="0.3">
      <c r="A5" s="20" t="s">
        <v>16</v>
      </c>
      <c r="B5" s="33">
        <v>0.30199999999999999</v>
      </c>
      <c r="C5" s="34"/>
      <c r="D5" s="35"/>
      <c r="E5" s="17">
        <v>0</v>
      </c>
    </row>
    <row r="6" spans="1:5" x14ac:dyDescent="0.3">
      <c r="A6" s="20" t="s">
        <v>1</v>
      </c>
      <c r="B6" s="8">
        <f>B4*$B$5</f>
        <v>25670</v>
      </c>
      <c r="C6" s="2">
        <f t="shared" ref="C6:D6" si="0">C4*$B$5</f>
        <v>15100</v>
      </c>
      <c r="D6" s="14">
        <f t="shared" si="0"/>
        <v>12080</v>
      </c>
      <c r="E6" s="17">
        <f t="shared" ref="E6:E15" si="1">SUM(B6:D6)</f>
        <v>52850</v>
      </c>
    </row>
    <row r="7" spans="1:5" x14ac:dyDescent="0.3">
      <c r="A7" s="20" t="s">
        <v>2</v>
      </c>
      <c r="B7" s="8">
        <v>621</v>
      </c>
      <c r="C7" s="2">
        <v>621</v>
      </c>
      <c r="D7" s="14">
        <v>621</v>
      </c>
      <c r="E7" s="17">
        <f t="shared" si="1"/>
        <v>1863</v>
      </c>
    </row>
    <row r="8" spans="1:5" x14ac:dyDescent="0.3">
      <c r="A8" s="20" t="s">
        <v>20</v>
      </c>
      <c r="B8" s="36">
        <v>4212</v>
      </c>
      <c r="C8" s="37"/>
      <c r="D8" s="38"/>
      <c r="E8" s="17">
        <f t="shared" si="1"/>
        <v>4212</v>
      </c>
    </row>
    <row r="9" spans="1:5" x14ac:dyDescent="0.3">
      <c r="A9" s="20" t="s">
        <v>3</v>
      </c>
      <c r="B9" s="36">
        <f>12408/6</f>
        <v>2068</v>
      </c>
      <c r="C9" s="37"/>
      <c r="D9" s="38"/>
      <c r="E9" s="17">
        <f t="shared" si="1"/>
        <v>2068</v>
      </c>
    </row>
    <row r="10" spans="1:5" x14ac:dyDescent="0.3">
      <c r="A10" s="20" t="s">
        <v>4</v>
      </c>
      <c r="B10" s="8">
        <f>23400/6</f>
        <v>3900</v>
      </c>
      <c r="C10" s="2">
        <v>0</v>
      </c>
      <c r="D10" s="14">
        <v>0</v>
      </c>
      <c r="E10" s="17">
        <f t="shared" si="1"/>
        <v>3900</v>
      </c>
    </row>
    <row r="11" spans="1:5" x14ac:dyDescent="0.3">
      <c r="A11" s="20" t="s">
        <v>5</v>
      </c>
      <c r="B11" s="8">
        <v>2000</v>
      </c>
      <c r="C11" s="2">
        <v>0</v>
      </c>
      <c r="D11" s="14">
        <v>0</v>
      </c>
      <c r="E11" s="17">
        <f t="shared" si="1"/>
        <v>2000</v>
      </c>
    </row>
    <row r="12" spans="1:5" x14ac:dyDescent="0.3">
      <c r="A12" s="20" t="s">
        <v>6</v>
      </c>
      <c r="B12" s="36">
        <v>2000</v>
      </c>
      <c r="C12" s="37"/>
      <c r="D12" s="38"/>
      <c r="E12" s="17">
        <f t="shared" si="1"/>
        <v>2000</v>
      </c>
    </row>
    <row r="13" spans="1:5" x14ac:dyDescent="0.3">
      <c r="A13" s="20" t="s">
        <v>7</v>
      </c>
      <c r="B13" s="36">
        <v>1500</v>
      </c>
      <c r="C13" s="37"/>
      <c r="D13" s="38"/>
      <c r="E13" s="17">
        <f t="shared" si="1"/>
        <v>1500</v>
      </c>
    </row>
    <row r="14" spans="1:5" x14ac:dyDescent="0.3">
      <c r="A14" s="20" t="s">
        <v>8</v>
      </c>
      <c r="B14" s="8">
        <v>7000</v>
      </c>
      <c r="C14" s="2">
        <v>3000</v>
      </c>
      <c r="D14" s="14">
        <v>3000</v>
      </c>
      <c r="E14" s="17">
        <f t="shared" si="1"/>
        <v>13000</v>
      </c>
    </row>
    <row r="15" spans="1:5" ht="15.75" thickBot="1" x14ac:dyDescent="0.35">
      <c r="A15" s="21" t="s">
        <v>9</v>
      </c>
      <c r="B15" s="9">
        <v>4000</v>
      </c>
      <c r="C15" s="10">
        <v>4000</v>
      </c>
      <c r="D15" s="15">
        <v>4000</v>
      </c>
      <c r="E15" s="18">
        <f t="shared" si="1"/>
        <v>12000</v>
      </c>
    </row>
    <row r="16" spans="1:5" ht="15.75" x14ac:dyDescent="0.3">
      <c r="A16" s="30" t="s">
        <v>14</v>
      </c>
      <c r="B16" s="31"/>
      <c r="C16" s="31"/>
      <c r="D16" s="32"/>
      <c r="E16" s="22">
        <f>SUM(E4:E15)</f>
        <v>270393</v>
      </c>
    </row>
    <row r="17" spans="1:5" ht="16.5" thickBot="1" x14ac:dyDescent="0.35">
      <c r="A17" s="24" t="s">
        <v>15</v>
      </c>
      <c r="B17" s="25"/>
      <c r="C17" s="25"/>
      <c r="D17" s="26"/>
      <c r="E17" s="23">
        <f>E16*12</f>
        <v>3244716</v>
      </c>
    </row>
  </sheetData>
  <mergeCells count="9">
    <mergeCell ref="A1:E1"/>
    <mergeCell ref="B9:D9"/>
    <mergeCell ref="B12:D12"/>
    <mergeCell ref="B13:D13"/>
    <mergeCell ref="A17:D17"/>
    <mergeCell ref="A3:E3"/>
    <mergeCell ref="A16:D16"/>
    <mergeCell ref="B5:D5"/>
    <mergeCell ref="B8:D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бухгалтерии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Каравай Екатерина Сергеевна</cp:lastModifiedBy>
  <dcterms:created xsi:type="dcterms:W3CDTF">2015-06-05T18:19:34Z</dcterms:created>
  <dcterms:modified xsi:type="dcterms:W3CDTF">2023-04-18T09:28:53Z</dcterms:modified>
</cp:coreProperties>
</file>