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worob\Documents\СТАТЬИ для УП\СТАТЬЯ_Платежный календарь\"/>
    </mc:Choice>
  </mc:AlternateContent>
  <xr:revisionPtr revIDLastSave="0" documentId="13_ncr:1_{D2D8ED69-BC92-4F03-A486-3FE8D482C38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алендарь" sheetId="1" r:id="rId1"/>
    <sheet name="Справочники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1" l="1"/>
  <c r="G13" i="1"/>
  <c r="I13" i="1"/>
  <c r="K13" i="1"/>
  <c r="M13" i="1"/>
  <c r="O13" i="1"/>
  <c r="Q13" i="1"/>
  <c r="S13" i="1"/>
  <c r="U13" i="1"/>
  <c r="W13" i="1"/>
  <c r="Y13" i="1"/>
  <c r="AA13" i="1"/>
  <c r="AC13" i="1"/>
  <c r="AE13" i="1"/>
  <c r="E13" i="1"/>
  <c r="E18" i="1" s="1"/>
  <c r="G8" i="1" s="1"/>
  <c r="G12" i="1"/>
  <c r="I12" i="1"/>
  <c r="K12" i="1"/>
  <c r="M12" i="1"/>
  <c r="O12" i="1"/>
  <c r="Q12" i="1"/>
  <c r="S12" i="1"/>
  <c r="U12" i="1"/>
  <c r="W12" i="1"/>
  <c r="Y12" i="1"/>
  <c r="AA12" i="1"/>
  <c r="AC12" i="1"/>
  <c r="AE12" i="1"/>
  <c r="E12" i="1"/>
  <c r="G11" i="1"/>
  <c r="I11" i="1"/>
  <c r="K11" i="1"/>
  <c r="M11" i="1"/>
  <c r="O11" i="1"/>
  <c r="Q11" i="1"/>
  <c r="S11" i="1"/>
  <c r="U11" i="1"/>
  <c r="W11" i="1"/>
  <c r="Y11" i="1"/>
  <c r="AA11" i="1"/>
  <c r="AC11" i="1"/>
  <c r="AE11" i="1"/>
  <c r="E11" i="1"/>
  <c r="D23" i="1"/>
  <c r="D24" i="1"/>
  <c r="D25" i="1"/>
  <c r="D28" i="1"/>
  <c r="D29" i="1"/>
  <c r="D30" i="1"/>
  <c r="D31" i="1"/>
  <c r="D32" i="1"/>
  <c r="D33" i="1"/>
  <c r="D35" i="1"/>
  <c r="D36" i="1"/>
  <c r="D37" i="1"/>
  <c r="D39" i="1"/>
  <c r="D40" i="1"/>
  <c r="D41" i="1"/>
  <c r="D42" i="1"/>
  <c r="D44" i="1"/>
  <c r="D45" i="1"/>
  <c r="D46" i="1"/>
  <c r="D47" i="1"/>
  <c r="D48" i="1"/>
  <c r="D50" i="1"/>
  <c r="D51" i="1"/>
  <c r="D52" i="1"/>
  <c r="D53" i="1"/>
  <c r="D54" i="1"/>
  <c r="D55" i="1"/>
  <c r="D56" i="1"/>
  <c r="D57" i="1"/>
  <c r="D59" i="1"/>
  <c r="D60" i="1"/>
  <c r="D61" i="1"/>
  <c r="D62" i="1"/>
  <c r="D64" i="1"/>
  <c r="D65" i="1"/>
  <c r="D66" i="1"/>
  <c r="D67" i="1"/>
  <c r="D68" i="1"/>
  <c r="D69" i="1"/>
  <c r="D70" i="1"/>
  <c r="D71" i="1"/>
  <c r="D72" i="1"/>
  <c r="D75" i="1"/>
  <c r="D76" i="1"/>
  <c r="D77" i="1"/>
  <c r="D78" i="1"/>
  <c r="D79" i="1"/>
  <c r="D81" i="1"/>
  <c r="D82" i="1"/>
  <c r="D83" i="1"/>
  <c r="D84" i="1"/>
  <c r="D85" i="1"/>
  <c r="D87" i="1"/>
  <c r="D90" i="1"/>
  <c r="D91" i="1"/>
  <c r="D92" i="1"/>
  <c r="D93" i="1"/>
  <c r="D95" i="1"/>
  <c r="D96" i="1"/>
  <c r="D97" i="1"/>
  <c r="D98" i="1"/>
  <c r="D99" i="1"/>
  <c r="G63" i="1"/>
  <c r="I63" i="1"/>
  <c r="K63" i="1"/>
  <c r="M63" i="1"/>
  <c r="O63" i="1"/>
  <c r="Q63" i="1"/>
  <c r="S63" i="1"/>
  <c r="U63" i="1"/>
  <c r="W63" i="1"/>
  <c r="Y63" i="1"/>
  <c r="AA63" i="1"/>
  <c r="AC63" i="1"/>
  <c r="AE63" i="1"/>
  <c r="E63" i="1"/>
  <c r="G58" i="1"/>
  <c r="I58" i="1"/>
  <c r="K58" i="1"/>
  <c r="M58" i="1"/>
  <c r="O58" i="1"/>
  <c r="Q58" i="1"/>
  <c r="S58" i="1"/>
  <c r="U58" i="1"/>
  <c r="W58" i="1"/>
  <c r="Y58" i="1"/>
  <c r="AA58" i="1"/>
  <c r="AC58" i="1"/>
  <c r="AE58" i="1"/>
  <c r="E58" i="1"/>
  <c r="G49" i="1"/>
  <c r="I49" i="1"/>
  <c r="K49" i="1"/>
  <c r="M49" i="1"/>
  <c r="O49" i="1"/>
  <c r="Q49" i="1"/>
  <c r="S49" i="1"/>
  <c r="U49" i="1"/>
  <c r="W49" i="1"/>
  <c r="Y49" i="1"/>
  <c r="AA49" i="1"/>
  <c r="AC49" i="1"/>
  <c r="AE49" i="1"/>
  <c r="E49" i="1"/>
  <c r="G43" i="1"/>
  <c r="I43" i="1"/>
  <c r="K43" i="1"/>
  <c r="M43" i="1"/>
  <c r="O43" i="1"/>
  <c r="Q43" i="1"/>
  <c r="S43" i="1"/>
  <c r="U43" i="1"/>
  <c r="W43" i="1"/>
  <c r="Y43" i="1"/>
  <c r="AA43" i="1"/>
  <c r="AC43" i="1"/>
  <c r="AE43" i="1"/>
  <c r="E43" i="1"/>
  <c r="G38" i="1"/>
  <c r="I38" i="1"/>
  <c r="K38" i="1"/>
  <c r="M38" i="1"/>
  <c r="O38" i="1"/>
  <c r="Q38" i="1"/>
  <c r="S38" i="1"/>
  <c r="U38" i="1"/>
  <c r="W38" i="1"/>
  <c r="Y38" i="1"/>
  <c r="AA38" i="1"/>
  <c r="AC38" i="1"/>
  <c r="AE38" i="1"/>
  <c r="E38" i="1"/>
  <c r="G34" i="1"/>
  <c r="I34" i="1"/>
  <c r="K34" i="1"/>
  <c r="M34" i="1"/>
  <c r="O34" i="1"/>
  <c r="Q34" i="1"/>
  <c r="S34" i="1"/>
  <c r="U34" i="1"/>
  <c r="W34" i="1"/>
  <c r="Y34" i="1"/>
  <c r="AA34" i="1"/>
  <c r="AC34" i="1"/>
  <c r="AE34" i="1"/>
  <c r="E34" i="1"/>
  <c r="K27" i="1"/>
  <c r="M27" i="1"/>
  <c r="O27" i="1"/>
  <c r="Q27" i="1"/>
  <c r="S27" i="1"/>
  <c r="U27" i="1"/>
  <c r="W27" i="1"/>
  <c r="Y27" i="1"/>
  <c r="AA27" i="1"/>
  <c r="AC27" i="1"/>
  <c r="AE27" i="1"/>
  <c r="G94" i="1"/>
  <c r="I94" i="1"/>
  <c r="K94" i="1"/>
  <c r="M94" i="1"/>
  <c r="O94" i="1"/>
  <c r="Q94" i="1"/>
  <c r="S94" i="1"/>
  <c r="U94" i="1"/>
  <c r="W94" i="1"/>
  <c r="Y94" i="1"/>
  <c r="AA94" i="1"/>
  <c r="AC94" i="1"/>
  <c r="AE94" i="1"/>
  <c r="E94" i="1"/>
  <c r="G89" i="1"/>
  <c r="I89" i="1"/>
  <c r="K89" i="1"/>
  <c r="M89" i="1"/>
  <c r="O89" i="1"/>
  <c r="Q89" i="1"/>
  <c r="S89" i="1"/>
  <c r="U89" i="1"/>
  <c r="W89" i="1"/>
  <c r="Y89" i="1"/>
  <c r="AA89" i="1"/>
  <c r="AC89" i="1"/>
  <c r="AE89" i="1"/>
  <c r="E89" i="1"/>
  <c r="G80" i="1"/>
  <c r="I80" i="1"/>
  <c r="K80" i="1"/>
  <c r="M80" i="1"/>
  <c r="O80" i="1"/>
  <c r="Q80" i="1"/>
  <c r="S80" i="1"/>
  <c r="U80" i="1"/>
  <c r="W80" i="1"/>
  <c r="Y80" i="1"/>
  <c r="AA80" i="1"/>
  <c r="AC80" i="1"/>
  <c r="AE80" i="1"/>
  <c r="E80" i="1"/>
  <c r="G74" i="1"/>
  <c r="I74" i="1"/>
  <c r="K74" i="1"/>
  <c r="M74" i="1"/>
  <c r="O74" i="1"/>
  <c r="Q74" i="1"/>
  <c r="S74" i="1"/>
  <c r="U74" i="1"/>
  <c r="W74" i="1"/>
  <c r="Y74" i="1"/>
  <c r="AA74" i="1"/>
  <c r="AC74" i="1"/>
  <c r="AE74" i="1"/>
  <c r="E74" i="1"/>
  <c r="G22" i="1"/>
  <c r="I22" i="1"/>
  <c r="K22" i="1"/>
  <c r="M22" i="1"/>
  <c r="O22" i="1"/>
  <c r="Q22" i="1"/>
  <c r="S22" i="1"/>
  <c r="U22" i="1"/>
  <c r="W22" i="1"/>
  <c r="Y22" i="1"/>
  <c r="AA22" i="1"/>
  <c r="AC22" i="1"/>
  <c r="AE22" i="1"/>
  <c r="E22" i="1"/>
  <c r="E5" i="1"/>
  <c r="D74" i="1" l="1"/>
  <c r="D94" i="1"/>
  <c r="W26" i="1"/>
  <c r="D27" i="1"/>
  <c r="E26" i="1"/>
  <c r="U26" i="1"/>
  <c r="D80" i="1"/>
  <c r="AC26" i="1"/>
  <c r="Y26" i="1"/>
  <c r="M26" i="1"/>
  <c r="D43" i="1"/>
  <c r="S26" i="1"/>
  <c r="Q26" i="1"/>
  <c r="D58" i="1"/>
  <c r="I26" i="1"/>
  <c r="D49" i="1"/>
  <c r="AE26" i="1"/>
  <c r="D89" i="1"/>
  <c r="AA26" i="1"/>
  <c r="O26" i="1"/>
  <c r="D38" i="1"/>
  <c r="D63" i="1"/>
  <c r="G26" i="1"/>
  <c r="D34" i="1"/>
  <c r="K26" i="1"/>
  <c r="D22" i="1"/>
  <c r="K10" i="1"/>
  <c r="M10" i="1"/>
  <c r="AC10" i="1"/>
  <c r="Q10" i="1"/>
  <c r="W10" i="1"/>
  <c r="S10" i="1"/>
  <c r="Y10" i="1"/>
  <c r="G18" i="1"/>
  <c r="I8" i="1" s="1"/>
  <c r="I18" i="1" s="1"/>
  <c r="K8" i="1" s="1"/>
  <c r="K18" i="1" s="1"/>
  <c r="M8" i="1" s="1"/>
  <c r="M18" i="1" s="1"/>
  <c r="O8" i="1" s="1"/>
  <c r="AE10" i="1"/>
  <c r="G10" i="1"/>
  <c r="E16" i="1"/>
  <c r="E17" i="1"/>
  <c r="G7" i="1" s="1"/>
  <c r="G17" i="1" s="1"/>
  <c r="I7" i="1" s="1"/>
  <c r="D26" i="1" l="1"/>
  <c r="U10" i="1"/>
  <c r="I10" i="1"/>
  <c r="AA10" i="1"/>
  <c r="O10" i="1"/>
  <c r="O18" i="1"/>
  <c r="Q8" i="1" s="1"/>
  <c r="Q18" i="1" s="1"/>
  <c r="S8" i="1" s="1"/>
  <c r="S18" i="1" s="1"/>
  <c r="U8" i="1" s="1"/>
  <c r="U18" i="1" s="1"/>
  <c r="W8" i="1" s="1"/>
  <c r="W18" i="1" s="1"/>
  <c r="Y8" i="1" s="1"/>
  <c r="Y18" i="1" s="1"/>
  <c r="AA8" i="1" s="1"/>
  <c r="AA18" i="1" s="1"/>
  <c r="AC8" i="1" s="1"/>
  <c r="AC18" i="1" s="1"/>
  <c r="AE8" i="1" s="1"/>
  <c r="AE18" i="1" s="1"/>
  <c r="I17" i="1"/>
  <c r="K7" i="1" s="1"/>
  <c r="K17" i="1" s="1"/>
  <c r="M7" i="1" s="1"/>
  <c r="M17" i="1" s="1"/>
  <c r="O7" i="1" s="1"/>
  <c r="O17" i="1" s="1"/>
  <c r="Q7" i="1" s="1"/>
  <c r="E10" i="1"/>
  <c r="G6" i="1"/>
  <c r="E15" i="1"/>
  <c r="G5" i="1" l="1"/>
  <c r="G16" i="1"/>
  <c r="Q17" i="1"/>
  <c r="S7" i="1" s="1"/>
  <c r="S17" i="1" s="1"/>
  <c r="U7" i="1" s="1"/>
  <c r="U17" i="1" s="1"/>
  <c r="I6" i="1" l="1"/>
  <c r="G15" i="1"/>
  <c r="W7" i="1"/>
  <c r="W17" i="1" s="1"/>
  <c r="Y7" i="1" s="1"/>
  <c r="Y17" i="1" s="1"/>
  <c r="AA7" i="1" s="1"/>
  <c r="AA17" i="1" s="1"/>
  <c r="AC7" i="1" s="1"/>
  <c r="AC17" i="1" s="1"/>
  <c r="AE7" i="1" l="1"/>
  <c r="AE17" i="1" s="1"/>
  <c r="I16" i="1"/>
  <c r="I5" i="1"/>
  <c r="K6" i="1" l="1"/>
  <c r="I15" i="1"/>
  <c r="K5" i="1" l="1"/>
  <c r="K16" i="1"/>
  <c r="M6" i="1" l="1"/>
  <c r="K15" i="1"/>
  <c r="M5" i="1" l="1"/>
  <c r="M16" i="1"/>
  <c r="O6" i="1" l="1"/>
  <c r="M15" i="1"/>
  <c r="O16" i="1" l="1"/>
  <c r="O5" i="1"/>
  <c r="O15" i="1" l="1"/>
  <c r="Q6" i="1"/>
  <c r="Q16" i="1" l="1"/>
  <c r="Q5" i="1"/>
  <c r="S6" i="1" l="1"/>
  <c r="Q15" i="1"/>
  <c r="S5" i="1" l="1"/>
  <c r="S16" i="1"/>
  <c r="S15" i="1" l="1"/>
  <c r="U6" i="1"/>
  <c r="U5" i="1" l="1"/>
  <c r="U16" i="1"/>
  <c r="W6" i="1" l="1"/>
  <c r="U15" i="1"/>
  <c r="W16" i="1" l="1"/>
  <c r="W5" i="1"/>
  <c r="Y6" i="1" l="1"/>
  <c r="W15" i="1"/>
  <c r="Y16" i="1" l="1"/>
  <c r="Y5" i="1"/>
  <c r="AA6" i="1" l="1"/>
  <c r="Y15" i="1"/>
  <c r="AA5" i="1" l="1"/>
  <c r="AA16" i="1"/>
  <c r="AC6" i="1" l="1"/>
  <c r="AA15" i="1"/>
  <c r="AC16" i="1" l="1"/>
  <c r="AC5" i="1"/>
  <c r="AE6" i="1" l="1"/>
  <c r="AC15" i="1"/>
  <c r="AE5" i="1" l="1"/>
  <c r="AE16" i="1"/>
  <c r="AE15" i="1" s="1"/>
</calcChain>
</file>

<file path=xl/sharedStrings.xml><?xml version="1.0" encoding="utf-8"?>
<sst xmlns="http://schemas.openxmlformats.org/spreadsheetml/2006/main" count="605" uniqueCount="187">
  <si>
    <t>Платежный календарь на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</si>
  <si>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</si>
  <si>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</si>
  <si>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</si>
  <si>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</si>
  <si>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</si>
  <si>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</si>
  <si>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</si>
  <si>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</si>
  <si>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</si>
  <si>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</si>
  <si>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</si>
  <si>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</si>
  <si>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2020 г.</t>
  </si>
  <si>
    <t>№ строки</t>
  </si>
  <si>
    <t>Название статьи движения денег</t>
  </si>
  <si>
    <t>сумма</t>
  </si>
  <si>
    <t>источник</t>
  </si>
  <si>
    <t>Месяцы года</t>
  </si>
  <si>
    <t>Виды источников</t>
  </si>
  <si>
    <t>Касса</t>
  </si>
  <si>
    <t>Р/счет 1</t>
  </si>
  <si>
    <t>Р/счет 2</t>
  </si>
  <si>
    <t>Текущие операции</t>
  </si>
  <si>
    <t>Поступления:</t>
  </si>
  <si>
    <t>1.1</t>
  </si>
  <si>
    <t>прочие поступления</t>
  </si>
  <si>
    <t>1.2</t>
  </si>
  <si>
    <t>Платежи:</t>
  </si>
  <si>
    <t>ГСМ</t>
  </si>
  <si>
    <t>НДС</t>
  </si>
  <si>
    <t>1.3</t>
  </si>
  <si>
    <t>прочие работы и услуги</t>
  </si>
  <si>
    <t>материальные траты:</t>
  </si>
  <si>
    <t>заработная плата, в том числе авансы</t>
  </si>
  <si>
    <t>Остаток лимита по статье из БДДС</t>
  </si>
  <si>
    <t>Итого движение денег по статье</t>
  </si>
  <si>
    <t>социальные отчисления</t>
  </si>
  <si>
    <t>содержание и эксплуатация зданий и помещений:</t>
  </si>
  <si>
    <t>аренда и страхование зданий и помещений</t>
  </si>
  <si>
    <t>коммунальные услуги, уборка</t>
  </si>
  <si>
    <t>текущий ремонт зданий и помещений</t>
  </si>
  <si>
    <t>содержание оборудования:</t>
  </si>
  <si>
    <t>аренда/лизинг и страхование оборудования</t>
  </si>
  <si>
    <t>расходные материалы для оборудования</t>
  </si>
  <si>
    <t>техническое обслуживание оборудования</t>
  </si>
  <si>
    <t>текущий ремонт и запчасти для оборудования</t>
  </si>
  <si>
    <t>содержание автотранспорта:</t>
  </si>
  <si>
    <t>аренда/лизинг автотранспорта</t>
  </si>
  <si>
    <t>страхование автотранспорта</t>
  </si>
  <si>
    <t>техническое обслуживание автотранспорта</t>
  </si>
  <si>
    <t>текущий ремонт и запчасти для автотранспорта</t>
  </si>
  <si>
    <t>расходы на содержание компании:</t>
  </si>
  <si>
    <t>хозяйственные расходы, хозтовары, канцелярия</t>
  </si>
  <si>
    <t>представительские расходы</t>
  </si>
  <si>
    <t>консультационные услуги, нотариус</t>
  </si>
  <si>
    <t>интернет и телефония, мобильная связь</t>
  </si>
  <si>
    <t>почтовые услуги</t>
  </si>
  <si>
    <t>командировочные расходы</t>
  </si>
  <si>
    <t>банковские услуги</t>
  </si>
  <si>
    <t>прочие платежи</t>
  </si>
  <si>
    <t>коммерческие расходы:</t>
  </si>
  <si>
    <t>реклама в Интернете, печатных СМИ и проч.</t>
  </si>
  <si>
    <t>выставки, конференции, рекламные акции</t>
  </si>
  <si>
    <t>сувенирная продукция и полиграфия</t>
  </si>
  <si>
    <t>прочие коммерческие расходы</t>
  </si>
  <si>
    <t>налоги и сборы:</t>
  </si>
  <si>
    <t>налог на прибыль</t>
  </si>
  <si>
    <t>налог на имущество</t>
  </si>
  <si>
    <t>акцизы</t>
  </si>
  <si>
    <t>таможенные пошлины и сборы</t>
  </si>
  <si>
    <t>прочие налоги и сборы</t>
  </si>
  <si>
    <t>проценты по кредитам и займам</t>
  </si>
  <si>
    <t>2</t>
  </si>
  <si>
    <t>Инвестиционные операции</t>
  </si>
  <si>
    <t>2.1</t>
  </si>
  <si>
    <t>продажа готовой продукции, в том числе авансы</t>
  </si>
  <si>
    <t>продажа товаров, в том числе авансы</t>
  </si>
  <si>
    <t>за товары, в том числе авансы</t>
  </si>
  <si>
    <t>за сырье и материалы, в том числе авансы</t>
  </si>
  <si>
    <t>за услуги, связанные с производством, в том числе авансы</t>
  </si>
  <si>
    <t>2.2</t>
  </si>
  <si>
    <t>продажа основных средств и нематериальных активов</t>
  </si>
  <si>
    <t>продажа ценных бумаг других организаций</t>
  </si>
  <si>
    <t>возврат предоставленных займов</t>
  </si>
  <si>
    <t>полученные дивиденды</t>
  </si>
  <si>
    <t>приобретение основных средств и нематериальных активов</t>
  </si>
  <si>
    <t>приобретение ценных бумаг других организаций</t>
  </si>
  <si>
    <t>предоставление займов</t>
  </si>
  <si>
    <t>проценты по заемным средствам, которые взяты для приобретения основных средств и нематериальных активов</t>
  </si>
  <si>
    <t>3</t>
  </si>
  <si>
    <t>Финансовые операции</t>
  </si>
  <si>
    <t>Остаток денег на начало дня:</t>
  </si>
  <si>
    <t>касса</t>
  </si>
  <si>
    <t>р/счет 1</t>
  </si>
  <si>
    <t>р/счет 2</t>
  </si>
  <si>
    <t>Движение денег за день:</t>
  </si>
  <si>
    <t>Остаток денег на конец дня:</t>
  </si>
  <si>
    <t>1</t>
  </si>
  <si>
    <t>2.3</t>
  </si>
  <si>
    <t>3.1</t>
  </si>
  <si>
    <t>3.2</t>
  </si>
  <si>
    <t>3.3</t>
  </si>
  <si>
    <t>4</t>
  </si>
  <si>
    <t>4.1</t>
  </si>
  <si>
    <t>4.1.1</t>
  </si>
  <si>
    <t>4.1.2</t>
  </si>
  <si>
    <t>4.1.3</t>
  </si>
  <si>
    <t>4.2</t>
  </si>
  <si>
    <t>4.2.1</t>
  </si>
  <si>
    <t>4.2.1.1</t>
  </si>
  <si>
    <t>4.2.1.2</t>
  </si>
  <si>
    <t>4.2.1.3</t>
  </si>
  <si>
    <t>4.2.1.4</t>
  </si>
  <si>
    <t>4.2.2</t>
  </si>
  <si>
    <t>4.2.3</t>
  </si>
  <si>
    <t>4.2.4</t>
  </si>
  <si>
    <t>4.2.4.1</t>
  </si>
  <si>
    <t>4.2.4.2</t>
  </si>
  <si>
    <t>4.2.4.3</t>
  </si>
  <si>
    <t>4.2.5</t>
  </si>
  <si>
    <t>4.2.5.1</t>
  </si>
  <si>
    <t>4.2.5.2</t>
  </si>
  <si>
    <t>4.2.5.3</t>
  </si>
  <si>
    <t>4.2.5.4</t>
  </si>
  <si>
    <t>4.2.6</t>
  </si>
  <si>
    <t>4.2.6.1</t>
  </si>
  <si>
    <t>4.2.6.2</t>
  </si>
  <si>
    <t>4.2.6.3</t>
  </si>
  <si>
    <t>4.2.6.4</t>
  </si>
  <si>
    <t>4.2.6.5</t>
  </si>
  <si>
    <t>4.2.7</t>
  </si>
  <si>
    <t>4.2.7.1</t>
  </si>
  <si>
    <t>4.2.7.2</t>
  </si>
  <si>
    <t>4.2.7.3</t>
  </si>
  <si>
    <t>4.2.7.4</t>
  </si>
  <si>
    <t>4.2.7.5</t>
  </si>
  <si>
    <t>4.2.7.6</t>
  </si>
  <si>
    <t>4.2.7.7</t>
  </si>
  <si>
    <t>4.2.7.8</t>
  </si>
  <si>
    <t>4.2.8</t>
  </si>
  <si>
    <t>4.2.8.1</t>
  </si>
  <si>
    <t>4.2.8.2</t>
  </si>
  <si>
    <t>4.2.8.3</t>
  </si>
  <si>
    <t>4.2.8.4</t>
  </si>
  <si>
    <t>4.2.9</t>
  </si>
  <si>
    <t>4.2.9.1</t>
  </si>
  <si>
    <t>4.2.9.2</t>
  </si>
  <si>
    <t>4.2.9.3</t>
  </si>
  <si>
    <t>4.2.9.4</t>
  </si>
  <si>
    <t>4.2.9.5</t>
  </si>
  <si>
    <t>4.2.9.6</t>
  </si>
  <si>
    <t>4.2.10</t>
  </si>
  <si>
    <t>5</t>
  </si>
  <si>
    <t>5.1</t>
  </si>
  <si>
    <t>5.1.1</t>
  </si>
  <si>
    <t>5.1.2</t>
  </si>
  <si>
    <t>5.1.3</t>
  </si>
  <si>
    <t>5.1.4</t>
  </si>
  <si>
    <t>5.1.5</t>
  </si>
  <si>
    <t>5.2</t>
  </si>
  <si>
    <t>5.2.1</t>
  </si>
  <si>
    <t>5.2.2</t>
  </si>
  <si>
    <t>5.2.3</t>
  </si>
  <si>
    <t>5.2.4</t>
  </si>
  <si>
    <t>5.2.5</t>
  </si>
  <si>
    <t>6</t>
  </si>
  <si>
    <t>6.1</t>
  </si>
  <si>
    <t>6.1.1</t>
  </si>
  <si>
    <t>6.1.2</t>
  </si>
  <si>
    <t>6.1.3</t>
  </si>
  <si>
    <t>6.1.4</t>
  </si>
  <si>
    <t>получение кредитов и займов</t>
  </si>
  <si>
    <t>продажа собственных акций и прочие поступления в уставный капитал</t>
  </si>
  <si>
    <t>продажа собственных облигаций</t>
  </si>
  <si>
    <t>6.2</t>
  </si>
  <si>
    <t>6.2.1</t>
  </si>
  <si>
    <t>6.2.2</t>
  </si>
  <si>
    <t>6.2.3</t>
  </si>
  <si>
    <t>6.2.4</t>
  </si>
  <si>
    <t>6.2.5</t>
  </si>
  <si>
    <t>погашение основного долга по кредитам и займам</t>
  </si>
  <si>
    <t>выплата дивидендов</t>
  </si>
  <si>
    <t>выкуп собственных акций</t>
  </si>
  <si>
    <t>погашение собственных облигаций</t>
  </si>
  <si>
    <t>…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</si>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</sst>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0"/>
  </numFmts>
  <fonts count="18" x14ac:knownFonts="1">
    <font>
      <sz val="11"/>
      <color theme="1"/>
      <name val="Corbel"/>
      <family val="2"/>
      <scheme val="minor"/>
    </font>
    <font>
      <b/>
      <sz val="11"/>
      <color theme="1"/>
      <name val="Corbel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name val="Corbel"/>
      <family val="2"/>
      <scheme val="minor"/>
    </font>
    <font>
      <sz val="11"/>
      <color theme="1"/>
      <name val="Circe"/>
      <family val="2"/>
      <charset val="204"/>
    </font>
    <font>
      <sz val="12"/>
      <color theme="1"/>
      <name val="Circe"/>
      <family val="2"/>
      <charset val="204"/>
    </font>
    <font>
      <sz val="14"/>
      <color theme="1"/>
      <name val="Circe Extra Bold"/>
      <family val="2"/>
      <charset val="204"/>
    </font>
    <font>
      <i/>
      <sz val="14"/>
      <color theme="1"/>
      <name val="Circe Extra Bold"/>
      <family val="2"/>
      <charset val="204"/>
    </font>
    <font>
      <sz val="14"/>
      <color theme="0"/>
      <name val="Circe Extra Bold"/>
      <family val="2"/>
      <charset val="204"/>
    </font>
    <font>
      <b/>
      <sz val="11"/>
      <color theme="1"/>
      <name val="Circe"/>
      <family val="2"/>
      <charset val="204"/>
    </font>
    <font>
      <b/>
      <sz val="11"/>
      <color theme="0"/>
      <name val="Circe"/>
      <family val="2"/>
      <charset val="204"/>
    </font>
    <font>
      <b/>
      <sz val="8"/>
      <color theme="0"/>
      <name val="Circe"/>
      <family val="2"/>
      <charset val="204"/>
    </font>
    <font>
      <i/>
      <sz val="14"/>
      <color theme="0"/>
      <name val="Circe Bold"/>
      <family val="2"/>
      <charset val="204"/>
    </font>
    <font>
      <sz val="10"/>
      <color theme="1"/>
      <name val="Circe"/>
      <family val="2"/>
      <charset val="204"/>
    </font>
    <font>
      <b/>
      <sz val="10"/>
      <color theme="0"/>
      <name val="Circe"/>
      <family val="2"/>
      <charset val="204"/>
    </font>
    <font>
      <b/>
      <sz val="10"/>
      <color theme="1"/>
      <name val="Circe"/>
      <family val="2"/>
      <charset val="204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wrapText="1"/>
    </xf>
    <xf numFmtId="0" fontId="4" fillId="0" borderId="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8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vertical="center" wrapText="1"/>
    </xf>
    <xf numFmtId="49" fontId="9" fillId="3" borderId="2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right" vertical="center" wrapText="1"/>
    </xf>
    <xf numFmtId="49" fontId="4" fillId="0" borderId="8" xfId="0" applyNumberFormat="1" applyFont="1" applyBorder="1" applyAlignment="1">
      <alignment horizontal="right" vertical="center" wrapText="1"/>
    </xf>
    <xf numFmtId="49" fontId="4" fillId="0" borderId="17" xfId="0" applyNumberFormat="1" applyFont="1" applyBorder="1" applyAlignment="1">
      <alignment horizontal="right" vertical="center" wrapText="1"/>
    </xf>
    <xf numFmtId="49" fontId="9" fillId="4" borderId="2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right" vertical="center" wrapText="1"/>
    </xf>
    <xf numFmtId="49" fontId="4" fillId="0" borderId="14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 indent="2"/>
    </xf>
    <xf numFmtId="0" fontId="5" fillId="0" borderId="3" xfId="0" applyFont="1" applyFill="1" applyBorder="1" applyAlignment="1">
      <alignment horizontal="left" vertical="center" wrapText="1" indent="2"/>
    </xf>
    <xf numFmtId="49" fontId="4" fillId="5" borderId="2" xfId="0" applyNumberFormat="1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left" vertical="center" wrapText="1" indent="1"/>
    </xf>
    <xf numFmtId="0" fontId="4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left" vertical="center" wrapText="1" indent="1"/>
    </xf>
    <xf numFmtId="49" fontId="5" fillId="5" borderId="2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4" fontId="11" fillId="2" borderId="15" xfId="0" applyNumberFormat="1" applyFont="1" applyFill="1" applyBorder="1" applyAlignment="1">
      <alignment horizontal="center" vertical="center" wrapText="1"/>
    </xf>
    <xf numFmtId="4" fontId="9" fillId="3" borderId="21" xfId="0" applyNumberFormat="1" applyFont="1" applyFill="1" applyBorder="1" applyAlignment="1">
      <alignment vertical="center" wrapText="1"/>
    </xf>
    <xf numFmtId="4" fontId="9" fillId="4" borderId="3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11" fillId="6" borderId="15" xfId="0" applyNumberFormat="1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4" fontId="9" fillId="5" borderId="3" xfId="0" applyNumberFormat="1" applyFont="1" applyFill="1" applyBorder="1" applyAlignment="1">
      <alignment vertical="center" wrapText="1"/>
    </xf>
    <xf numFmtId="4" fontId="9" fillId="0" borderId="3" xfId="0" applyNumberFormat="1" applyFont="1" applyFill="1" applyBorder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65" fontId="14" fillId="6" borderId="5" xfId="0" applyNumberFormat="1" applyFont="1" applyFill="1" applyBorder="1" applyAlignment="1">
      <alignment horizontal="center" vertical="center" wrapText="1"/>
    </xf>
    <xf numFmtId="165" fontId="14" fillId="2" borderId="5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" fontId="15" fillId="3" borderId="21" xfId="0" applyNumberFormat="1" applyFont="1" applyFill="1" applyBorder="1" applyAlignment="1">
      <alignment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vertical="center" wrapText="1"/>
    </xf>
    <xf numFmtId="0" fontId="15" fillId="3" borderId="22" xfId="0" applyFont="1" applyFill="1" applyBorder="1" applyAlignment="1">
      <alignment vertical="center" wrapText="1"/>
    </xf>
    <xf numFmtId="4" fontId="13" fillId="0" borderId="12" xfId="0" applyNumberFormat="1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4" fontId="13" fillId="0" borderId="3" xfId="0" applyNumberFormat="1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4" fontId="13" fillId="0" borderId="9" xfId="0" applyNumberFormat="1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4" fontId="13" fillId="0" borderId="18" xfId="0" applyNumberFormat="1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" fontId="15" fillId="4" borderId="3" xfId="0" applyNumberFormat="1" applyFont="1" applyFill="1" applyBorder="1" applyAlignment="1">
      <alignment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vertical="center" wrapText="1"/>
    </xf>
    <xf numFmtId="0" fontId="15" fillId="4" borderId="7" xfId="0" applyFont="1" applyFill="1" applyBorder="1" applyAlignment="1">
      <alignment vertical="center" wrapText="1"/>
    </xf>
    <xf numFmtId="4" fontId="13" fillId="5" borderId="3" xfId="0" applyNumberFormat="1" applyFont="1" applyFill="1" applyBorder="1" applyAlignment="1">
      <alignment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vertical="center" wrapText="1"/>
    </xf>
    <xf numFmtId="0" fontId="13" fillId="5" borderId="7" xfId="0" applyFont="1" applyFill="1" applyBorder="1" applyAlignment="1">
      <alignment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vertical="center" wrapText="1"/>
    </xf>
    <xf numFmtId="4" fontId="9" fillId="0" borderId="12" xfId="0" applyNumberFormat="1" applyFont="1" applyFill="1" applyBorder="1" applyAlignment="1">
      <alignment vertical="center" wrapText="1"/>
    </xf>
    <xf numFmtId="4" fontId="9" fillId="0" borderId="9" xfId="0" applyNumberFormat="1" applyFont="1" applyFill="1" applyBorder="1" applyAlignment="1">
      <alignment vertical="center" wrapText="1"/>
    </xf>
    <xf numFmtId="0" fontId="0" fillId="0" borderId="24" xfId="0" applyBorder="1"/>
    <xf numFmtId="0" fontId="0" fillId="0" borderId="25" xfId="0" applyBorder="1"/>
    <xf numFmtId="0" fontId="1" fillId="3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Окаймление">
  <a:themeElements>
    <a:clrScheme name="Окаймление">
      <a:dk1>
        <a:srgbClr val="2C2C2C"/>
      </a:dk1>
      <a:lt1>
        <a:srgbClr val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Окаймление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Окаймление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9"/>
  <sheetViews>
    <sheetView tabSelected="1" zoomScaleNormal="100" workbookViewId="0">
      <pane xSplit="11" ySplit="13" topLeftCell="L14" activePane="bottomRight" state="frozen"/>
      <selection pane="topRight" activeCell="L1" sqref="L1"/>
      <selection pane="bottomLeft" activeCell="A14" sqref="A14"/>
      <selection pane="bottomRight" activeCell="B6" sqref="B6"/>
    </sheetView>
  </sheetViews>
  <sheetFormatPr defaultRowHeight="17.25" outlineLevelRow="2" x14ac:dyDescent="0.25"/>
  <cols>
    <col min="1" max="1" width="8.75" style="30" customWidth="1"/>
    <col min="2" max="2" width="36.375" style="1" customWidth="1"/>
    <col min="3" max="4" width="11.625" style="1" customWidth="1"/>
    <col min="5" max="5" width="10.375" style="51" customWidth="1"/>
    <col min="6" max="6" width="10.375" style="52" customWidth="1"/>
    <col min="7" max="7" width="10.375" style="51" customWidth="1"/>
    <col min="8" max="8" width="10.375" style="52" customWidth="1"/>
    <col min="9" max="9" width="10.375" style="51" customWidth="1"/>
    <col min="10" max="10" width="10.375" style="52" customWidth="1"/>
    <col min="11" max="11" width="10.375" style="51" customWidth="1"/>
    <col min="12" max="12" width="10.375" style="52" customWidth="1"/>
    <col min="13" max="13" width="10.375" style="51" customWidth="1"/>
    <col min="14" max="14" width="10.375" style="52" customWidth="1"/>
    <col min="15" max="15" width="10.375" style="51" customWidth="1"/>
    <col min="16" max="16" width="10.375" style="52" customWidth="1"/>
    <col min="17" max="17" width="10.375" style="51" customWidth="1"/>
    <col min="18" max="18" width="10.375" style="52" customWidth="1"/>
    <col min="19" max="19" width="10.375" style="51" customWidth="1"/>
    <col min="20" max="20" width="10.375" style="52" customWidth="1"/>
    <col min="21" max="21" width="10.375" style="51" customWidth="1"/>
    <col min="22" max="22" width="10.375" style="52" customWidth="1"/>
    <col min="23" max="23" width="10.375" style="51" customWidth="1"/>
    <col min="24" max="24" width="10.375" style="52" customWidth="1"/>
    <col min="25" max="25" width="10.375" style="51" customWidth="1"/>
    <col min="26" max="26" width="10.375" style="52" customWidth="1"/>
    <col min="27" max="27" width="10.375" style="51" customWidth="1"/>
    <col min="28" max="28" width="10.375" style="52" customWidth="1"/>
    <col min="29" max="29" width="10.375" style="51" customWidth="1"/>
    <col min="30" max="30" width="10.375" style="52" customWidth="1"/>
    <col min="31" max="31" width="10.375" style="51" customWidth="1"/>
    <col min="32" max="32" width="10.375" style="52" customWidth="1"/>
    <col min="33" max="34" width="10.375" style="53" customWidth="1"/>
    <col min="35" max="16384" width="9" style="1"/>
  </cols>
  <sheetData>
    <row r="1" spans="1:34" ht="21.75" x14ac:dyDescent="0.25">
      <c r="A1" s="11" t="s">
        <v>0</v>
      </c>
      <c r="B1" s="11"/>
      <c r="C1" s="19" t="s">
        <v>8</v>
      </c>
      <c r="D1" s="12" t="s">
        <v>13</v>
      </c>
    </row>
    <row r="2" spans="1:34" ht="22.5" thickBot="1" x14ac:dyDescent="0.3">
      <c r="A2" s="3"/>
      <c r="B2" s="3"/>
      <c r="C2" s="4"/>
      <c r="D2" s="2"/>
    </row>
    <row r="3" spans="1:34" ht="45" customHeight="1" x14ac:dyDescent="0.25">
      <c r="A3" s="13" t="s">
        <v>14</v>
      </c>
      <c r="B3" s="14" t="s">
        <v>15</v>
      </c>
      <c r="C3" s="14" t="s">
        <v>35</v>
      </c>
      <c r="D3" s="14" t="s">
        <v>36</v>
      </c>
      <c r="E3" s="54">
        <v>1</v>
      </c>
      <c r="F3" s="54"/>
      <c r="G3" s="54">
        <v>2</v>
      </c>
      <c r="H3" s="54"/>
      <c r="I3" s="55">
        <v>3</v>
      </c>
      <c r="J3" s="55"/>
      <c r="K3" s="55">
        <v>4</v>
      </c>
      <c r="L3" s="55"/>
      <c r="M3" s="55">
        <v>5</v>
      </c>
      <c r="N3" s="55"/>
      <c r="O3" s="55">
        <v>6</v>
      </c>
      <c r="P3" s="55"/>
      <c r="Q3" s="55">
        <v>7</v>
      </c>
      <c r="R3" s="55"/>
      <c r="S3" s="54">
        <v>8</v>
      </c>
      <c r="T3" s="54"/>
      <c r="U3" s="54">
        <v>9</v>
      </c>
      <c r="V3" s="54"/>
      <c r="W3" s="55">
        <v>10</v>
      </c>
      <c r="X3" s="55"/>
      <c r="Y3" s="55">
        <v>11</v>
      </c>
      <c r="Z3" s="55"/>
      <c r="AA3" s="55">
        <v>12</v>
      </c>
      <c r="AB3" s="55"/>
      <c r="AC3" s="55">
        <v>13</v>
      </c>
      <c r="AD3" s="55"/>
      <c r="AE3" s="55">
        <v>14</v>
      </c>
      <c r="AF3" s="55"/>
      <c r="AG3" s="56" t="s">
        <v>185</v>
      </c>
      <c r="AH3" s="57"/>
    </row>
    <row r="4" spans="1:34" ht="24.75" customHeight="1" thickBot="1" x14ac:dyDescent="0.3">
      <c r="A4" s="15"/>
      <c r="B4" s="16"/>
      <c r="C4" s="16"/>
      <c r="D4" s="16"/>
      <c r="E4" s="47" t="s">
        <v>16</v>
      </c>
      <c r="F4" s="48" t="s">
        <v>17</v>
      </c>
      <c r="G4" s="47" t="s">
        <v>16</v>
      </c>
      <c r="H4" s="48" t="s">
        <v>17</v>
      </c>
      <c r="I4" s="41" t="s">
        <v>16</v>
      </c>
      <c r="J4" s="17" t="s">
        <v>17</v>
      </c>
      <c r="K4" s="41" t="s">
        <v>16</v>
      </c>
      <c r="L4" s="17" t="s">
        <v>17</v>
      </c>
      <c r="M4" s="41" t="s">
        <v>16</v>
      </c>
      <c r="N4" s="17" t="s">
        <v>17</v>
      </c>
      <c r="O4" s="41" t="s">
        <v>16</v>
      </c>
      <c r="P4" s="17" t="s">
        <v>17</v>
      </c>
      <c r="Q4" s="41" t="s">
        <v>16</v>
      </c>
      <c r="R4" s="17" t="s">
        <v>17</v>
      </c>
      <c r="S4" s="47" t="s">
        <v>16</v>
      </c>
      <c r="T4" s="48" t="s">
        <v>17</v>
      </c>
      <c r="U4" s="47" t="s">
        <v>16</v>
      </c>
      <c r="V4" s="48" t="s">
        <v>17</v>
      </c>
      <c r="W4" s="41" t="s">
        <v>16</v>
      </c>
      <c r="X4" s="17" t="s">
        <v>17</v>
      </c>
      <c r="Y4" s="41" t="s">
        <v>16</v>
      </c>
      <c r="Z4" s="17" t="s">
        <v>17</v>
      </c>
      <c r="AA4" s="41" t="s">
        <v>16</v>
      </c>
      <c r="AB4" s="17" t="s">
        <v>17</v>
      </c>
      <c r="AC4" s="41" t="s">
        <v>16</v>
      </c>
      <c r="AD4" s="17" t="s">
        <v>17</v>
      </c>
      <c r="AE4" s="41" t="s">
        <v>16</v>
      </c>
      <c r="AF4" s="17" t="s">
        <v>17</v>
      </c>
      <c r="AG4" s="17" t="s">
        <v>185</v>
      </c>
      <c r="AH4" s="95" t="s">
        <v>185</v>
      </c>
    </row>
    <row r="5" spans="1:34" ht="18" thickBot="1" x14ac:dyDescent="0.3">
      <c r="A5" s="21" t="s">
        <v>98</v>
      </c>
      <c r="B5" s="18" t="s">
        <v>92</v>
      </c>
      <c r="C5" s="18"/>
      <c r="D5" s="18"/>
      <c r="E5" s="58">
        <f>SUM(E6:E8)</f>
        <v>155000</v>
      </c>
      <c r="F5" s="59" t="s">
        <v>186</v>
      </c>
      <c r="G5" s="58">
        <f t="shared" ref="G5:AE5" si="0">SUM(G6:G8)</f>
        <v>155000</v>
      </c>
      <c r="H5" s="59" t="s">
        <v>186</v>
      </c>
      <c r="I5" s="58">
        <f t="shared" si="0"/>
        <v>155000</v>
      </c>
      <c r="J5" s="59" t="s">
        <v>186</v>
      </c>
      <c r="K5" s="58">
        <f t="shared" si="0"/>
        <v>258500</v>
      </c>
      <c r="L5" s="59" t="s">
        <v>186</v>
      </c>
      <c r="M5" s="58">
        <f t="shared" si="0"/>
        <v>457500</v>
      </c>
      <c r="N5" s="59" t="s">
        <v>186</v>
      </c>
      <c r="O5" s="58">
        <f t="shared" si="0"/>
        <v>457500</v>
      </c>
      <c r="P5" s="59" t="s">
        <v>186</v>
      </c>
      <c r="Q5" s="58">
        <f t="shared" si="0"/>
        <v>457500</v>
      </c>
      <c r="R5" s="59" t="s">
        <v>186</v>
      </c>
      <c r="S5" s="58">
        <f t="shared" si="0"/>
        <v>457500</v>
      </c>
      <c r="T5" s="59" t="s">
        <v>186</v>
      </c>
      <c r="U5" s="58">
        <f t="shared" si="0"/>
        <v>457500</v>
      </c>
      <c r="V5" s="59" t="s">
        <v>186</v>
      </c>
      <c r="W5" s="58">
        <f t="shared" si="0"/>
        <v>457500</v>
      </c>
      <c r="X5" s="59" t="s">
        <v>186</v>
      </c>
      <c r="Y5" s="58">
        <f t="shared" si="0"/>
        <v>457500</v>
      </c>
      <c r="Z5" s="59" t="s">
        <v>186</v>
      </c>
      <c r="AA5" s="58">
        <f t="shared" si="0"/>
        <v>457500</v>
      </c>
      <c r="AB5" s="59" t="s">
        <v>186</v>
      </c>
      <c r="AC5" s="58">
        <f t="shared" si="0"/>
        <v>457500</v>
      </c>
      <c r="AD5" s="59" t="s">
        <v>186</v>
      </c>
      <c r="AE5" s="58">
        <f t="shared" si="0"/>
        <v>457500</v>
      </c>
      <c r="AF5" s="59" t="s">
        <v>186</v>
      </c>
      <c r="AG5" s="60"/>
      <c r="AH5" s="61"/>
    </row>
    <row r="6" spans="1:34" outlineLevel="1" x14ac:dyDescent="0.25">
      <c r="A6" s="22" t="s">
        <v>25</v>
      </c>
      <c r="B6" s="8" t="s">
        <v>93</v>
      </c>
      <c r="C6" s="44" t="s">
        <v>186</v>
      </c>
      <c r="D6" s="44" t="s">
        <v>186</v>
      </c>
      <c r="E6" s="62">
        <v>5000</v>
      </c>
      <c r="F6" s="63" t="s">
        <v>186</v>
      </c>
      <c r="G6" s="62">
        <f>E16</f>
        <v>5000</v>
      </c>
      <c r="H6" s="63" t="s">
        <v>186</v>
      </c>
      <c r="I6" s="62">
        <f>G16</f>
        <v>5000</v>
      </c>
      <c r="J6" s="63" t="s">
        <v>186</v>
      </c>
      <c r="K6" s="62">
        <f>I16</f>
        <v>48500</v>
      </c>
      <c r="L6" s="63" t="s">
        <v>186</v>
      </c>
      <c r="M6" s="62">
        <f>K16</f>
        <v>22500</v>
      </c>
      <c r="N6" s="63" t="s">
        <v>186</v>
      </c>
      <c r="O6" s="62">
        <f>M16</f>
        <v>22500</v>
      </c>
      <c r="P6" s="63" t="s">
        <v>186</v>
      </c>
      <c r="Q6" s="62">
        <f>O16</f>
        <v>22500</v>
      </c>
      <c r="R6" s="63" t="s">
        <v>186</v>
      </c>
      <c r="S6" s="62">
        <f>Q16</f>
        <v>22500</v>
      </c>
      <c r="T6" s="63" t="s">
        <v>186</v>
      </c>
      <c r="U6" s="62">
        <f>S16</f>
        <v>22500</v>
      </c>
      <c r="V6" s="63" t="s">
        <v>186</v>
      </c>
      <c r="W6" s="62">
        <f>U16</f>
        <v>22500</v>
      </c>
      <c r="X6" s="63" t="s">
        <v>186</v>
      </c>
      <c r="Y6" s="62">
        <f>W16</f>
        <v>22500</v>
      </c>
      <c r="Z6" s="63" t="s">
        <v>186</v>
      </c>
      <c r="AA6" s="62">
        <f>Y16</f>
        <v>22500</v>
      </c>
      <c r="AB6" s="63" t="s">
        <v>186</v>
      </c>
      <c r="AC6" s="62">
        <f>AA16</f>
        <v>22500</v>
      </c>
      <c r="AD6" s="63" t="s">
        <v>186</v>
      </c>
      <c r="AE6" s="62">
        <f>AC16</f>
        <v>22500</v>
      </c>
      <c r="AF6" s="63" t="s">
        <v>186</v>
      </c>
      <c r="AG6" s="64"/>
      <c r="AH6" s="65"/>
    </row>
    <row r="7" spans="1:34" outlineLevel="1" x14ac:dyDescent="0.25">
      <c r="A7" s="23" t="s">
        <v>27</v>
      </c>
      <c r="B7" s="5" t="s">
        <v>94</v>
      </c>
      <c r="C7" s="45" t="s">
        <v>186</v>
      </c>
      <c r="D7" s="45" t="s">
        <v>186</v>
      </c>
      <c r="E7" s="66">
        <v>100000</v>
      </c>
      <c r="F7" s="67" t="s">
        <v>186</v>
      </c>
      <c r="G7" s="66">
        <f t="shared" ref="G7:G8" si="1">E17</f>
        <v>100000</v>
      </c>
      <c r="H7" s="67" t="s">
        <v>186</v>
      </c>
      <c r="I7" s="66">
        <f t="shared" ref="I7:I8" si="2">G17</f>
        <v>100000</v>
      </c>
      <c r="J7" s="67" t="s">
        <v>186</v>
      </c>
      <c r="K7" s="66">
        <f t="shared" ref="K7:K8" si="3">I17</f>
        <v>175000</v>
      </c>
      <c r="L7" s="67" t="s">
        <v>186</v>
      </c>
      <c r="M7" s="66">
        <f t="shared" ref="M7:M8" si="4">K17</f>
        <v>325000</v>
      </c>
      <c r="N7" s="67" t="s">
        <v>186</v>
      </c>
      <c r="O7" s="66">
        <f t="shared" ref="O7:O8" si="5">M17</f>
        <v>325000</v>
      </c>
      <c r="P7" s="67" t="s">
        <v>186</v>
      </c>
      <c r="Q7" s="66">
        <f t="shared" ref="Q7:Q8" si="6">O17</f>
        <v>325000</v>
      </c>
      <c r="R7" s="67" t="s">
        <v>186</v>
      </c>
      <c r="S7" s="66">
        <f t="shared" ref="S7:S8" si="7">Q17</f>
        <v>325000</v>
      </c>
      <c r="T7" s="67" t="s">
        <v>186</v>
      </c>
      <c r="U7" s="66">
        <f t="shared" ref="U7:U8" si="8">S17</f>
        <v>325000</v>
      </c>
      <c r="V7" s="67" t="s">
        <v>186</v>
      </c>
      <c r="W7" s="66">
        <f t="shared" ref="W7:W8" si="9">U17</f>
        <v>325000</v>
      </c>
      <c r="X7" s="67" t="s">
        <v>186</v>
      </c>
      <c r="Y7" s="66">
        <f t="shared" ref="Y7:Y8" si="10">W17</f>
        <v>325000</v>
      </c>
      <c r="Z7" s="67" t="s">
        <v>186</v>
      </c>
      <c r="AA7" s="66">
        <f t="shared" ref="AA7:AA8" si="11">Y17</f>
        <v>325000</v>
      </c>
      <c r="AB7" s="67" t="s">
        <v>186</v>
      </c>
      <c r="AC7" s="66">
        <f t="shared" ref="AC7:AC8" si="12">AA17</f>
        <v>325000</v>
      </c>
      <c r="AD7" s="67" t="s">
        <v>186</v>
      </c>
      <c r="AE7" s="66">
        <f t="shared" ref="AE7:AE8" si="13">AC17</f>
        <v>325000</v>
      </c>
      <c r="AF7" s="67" t="s">
        <v>186</v>
      </c>
      <c r="AG7" s="68"/>
      <c r="AH7" s="69"/>
    </row>
    <row r="8" spans="1:34" ht="18" outlineLevel="1" thickBot="1" x14ac:dyDescent="0.3">
      <c r="A8" s="24" t="s">
        <v>31</v>
      </c>
      <c r="B8" s="7" t="s">
        <v>95</v>
      </c>
      <c r="C8" s="46" t="s">
        <v>186</v>
      </c>
      <c r="D8" s="46" t="s">
        <v>186</v>
      </c>
      <c r="E8" s="70">
        <v>50000</v>
      </c>
      <c r="F8" s="71" t="s">
        <v>186</v>
      </c>
      <c r="G8" s="70">
        <f t="shared" si="1"/>
        <v>50000</v>
      </c>
      <c r="H8" s="71" t="s">
        <v>186</v>
      </c>
      <c r="I8" s="70">
        <f t="shared" si="2"/>
        <v>50000</v>
      </c>
      <c r="J8" s="71" t="s">
        <v>186</v>
      </c>
      <c r="K8" s="70">
        <f t="shared" si="3"/>
        <v>35000</v>
      </c>
      <c r="L8" s="71" t="s">
        <v>186</v>
      </c>
      <c r="M8" s="70">
        <f t="shared" si="4"/>
        <v>110000</v>
      </c>
      <c r="N8" s="71" t="s">
        <v>186</v>
      </c>
      <c r="O8" s="70">
        <f t="shared" si="5"/>
        <v>110000</v>
      </c>
      <c r="P8" s="71" t="s">
        <v>186</v>
      </c>
      <c r="Q8" s="70">
        <f t="shared" si="6"/>
        <v>110000</v>
      </c>
      <c r="R8" s="71" t="s">
        <v>186</v>
      </c>
      <c r="S8" s="70">
        <f t="shared" si="7"/>
        <v>110000</v>
      </c>
      <c r="T8" s="71" t="s">
        <v>186</v>
      </c>
      <c r="U8" s="70">
        <f t="shared" si="8"/>
        <v>110000</v>
      </c>
      <c r="V8" s="71" t="s">
        <v>186</v>
      </c>
      <c r="W8" s="70">
        <f t="shared" si="9"/>
        <v>110000</v>
      </c>
      <c r="X8" s="71" t="s">
        <v>186</v>
      </c>
      <c r="Y8" s="70">
        <f t="shared" si="10"/>
        <v>110000</v>
      </c>
      <c r="Z8" s="71" t="s">
        <v>186</v>
      </c>
      <c r="AA8" s="70">
        <f t="shared" si="11"/>
        <v>110000</v>
      </c>
      <c r="AB8" s="71" t="s">
        <v>186</v>
      </c>
      <c r="AC8" s="70">
        <f t="shared" si="12"/>
        <v>110000</v>
      </c>
      <c r="AD8" s="71" t="s">
        <v>186</v>
      </c>
      <c r="AE8" s="70">
        <f t="shared" si="13"/>
        <v>110000</v>
      </c>
      <c r="AF8" s="71" t="s">
        <v>186</v>
      </c>
      <c r="AG8" s="72"/>
      <c r="AH8" s="73"/>
    </row>
    <row r="9" spans="1:34" ht="18" thickBot="1" x14ac:dyDescent="0.3">
      <c r="A9" s="25"/>
      <c r="B9" s="10"/>
      <c r="C9" s="10"/>
      <c r="D9" s="10"/>
      <c r="E9" s="74"/>
      <c r="F9" s="75"/>
      <c r="G9" s="74"/>
      <c r="H9" s="75"/>
      <c r="I9" s="74"/>
      <c r="J9" s="75"/>
      <c r="K9" s="74"/>
      <c r="L9" s="75"/>
      <c r="M9" s="74"/>
      <c r="N9" s="75"/>
      <c r="O9" s="74"/>
      <c r="P9" s="75"/>
      <c r="Q9" s="74"/>
      <c r="R9" s="75"/>
      <c r="S9" s="74"/>
      <c r="T9" s="75"/>
      <c r="U9" s="74"/>
      <c r="V9" s="75"/>
      <c r="W9" s="74"/>
      <c r="X9" s="75"/>
      <c r="Y9" s="74"/>
      <c r="Z9" s="75"/>
      <c r="AA9" s="74"/>
      <c r="AB9" s="75"/>
      <c r="AC9" s="74"/>
      <c r="AD9" s="75"/>
      <c r="AE9" s="74"/>
      <c r="AF9" s="75"/>
      <c r="AG9" s="76"/>
      <c r="AH9" s="77"/>
    </row>
    <row r="10" spans="1:34" ht="18" thickBot="1" x14ac:dyDescent="0.3">
      <c r="A10" s="21" t="s">
        <v>73</v>
      </c>
      <c r="B10" s="18" t="s">
        <v>96</v>
      </c>
      <c r="C10" s="18"/>
      <c r="D10" s="18"/>
      <c r="E10" s="58">
        <f>SUM(E11:E13)</f>
        <v>0</v>
      </c>
      <c r="F10" s="59" t="s">
        <v>186</v>
      </c>
      <c r="G10" s="58">
        <f t="shared" ref="G10" si="14">SUM(G11:G13)</f>
        <v>0</v>
      </c>
      <c r="H10" s="59" t="s">
        <v>186</v>
      </c>
      <c r="I10" s="58">
        <f t="shared" ref="I10" si="15">SUM(I11:I13)</f>
        <v>103500</v>
      </c>
      <c r="J10" s="59" t="s">
        <v>186</v>
      </c>
      <c r="K10" s="58">
        <f t="shared" ref="K10" si="16">SUM(K11:K13)</f>
        <v>199000</v>
      </c>
      <c r="L10" s="59" t="s">
        <v>186</v>
      </c>
      <c r="M10" s="58">
        <f t="shared" ref="M10" si="17">SUM(M11:M13)</f>
        <v>0</v>
      </c>
      <c r="N10" s="59" t="s">
        <v>186</v>
      </c>
      <c r="O10" s="58">
        <f t="shared" ref="O10" si="18">SUM(O11:O13)</f>
        <v>0</v>
      </c>
      <c r="P10" s="59" t="s">
        <v>186</v>
      </c>
      <c r="Q10" s="58">
        <f t="shared" ref="Q10" si="19">SUM(Q11:Q13)</f>
        <v>0</v>
      </c>
      <c r="R10" s="59" t="s">
        <v>186</v>
      </c>
      <c r="S10" s="58">
        <f t="shared" ref="S10" si="20">SUM(S11:S13)</f>
        <v>0</v>
      </c>
      <c r="T10" s="59" t="s">
        <v>186</v>
      </c>
      <c r="U10" s="58">
        <f t="shared" ref="U10" si="21">SUM(U11:U13)</f>
        <v>0</v>
      </c>
      <c r="V10" s="59" t="s">
        <v>186</v>
      </c>
      <c r="W10" s="58">
        <f t="shared" ref="W10" si="22">SUM(W11:W13)</f>
        <v>0</v>
      </c>
      <c r="X10" s="59" t="s">
        <v>186</v>
      </c>
      <c r="Y10" s="58">
        <f t="shared" ref="Y10" si="23">SUM(Y11:Y13)</f>
        <v>0</v>
      </c>
      <c r="Z10" s="59" t="s">
        <v>186</v>
      </c>
      <c r="AA10" s="58">
        <f t="shared" ref="AA10" si="24">SUM(AA11:AA13)</f>
        <v>0</v>
      </c>
      <c r="AB10" s="59" t="s">
        <v>186</v>
      </c>
      <c r="AC10" s="58">
        <f t="shared" ref="AC10" si="25">SUM(AC11:AC13)</f>
        <v>0</v>
      </c>
      <c r="AD10" s="59" t="s">
        <v>186</v>
      </c>
      <c r="AE10" s="58">
        <f t="shared" ref="AE10" si="26">SUM(AE11:AE13)</f>
        <v>0</v>
      </c>
      <c r="AF10" s="59" t="s">
        <v>186</v>
      </c>
      <c r="AG10" s="60"/>
      <c r="AH10" s="61"/>
    </row>
    <row r="11" spans="1:34" outlineLevel="1" x14ac:dyDescent="0.25">
      <c r="A11" s="22" t="s">
        <v>75</v>
      </c>
      <c r="B11" s="8" t="s">
        <v>93</v>
      </c>
      <c r="C11" s="44" t="s">
        <v>186</v>
      </c>
      <c r="D11" s="44" t="s">
        <v>186</v>
      </c>
      <c r="E11" s="62">
        <f>SUMIF(F23:F25,"Касса",E23:E25)+SUMIF(F75:F79,"Касса",E75:E79)+SUMIF(F90:F93,"Касса",E90:E93)-SUMIF(F27:F70,"Касса",E27:E70)-SUMIF(F81:F85,"Касса",E81:E85)-SUMIF(F95:F99,"Касса",E95:E99)</f>
        <v>0</v>
      </c>
      <c r="F11" s="63" t="s">
        <v>186</v>
      </c>
      <c r="G11" s="62">
        <f t="shared" ref="F11:AF11" si="27">SUMIF(H23:H25,"Касса",G23:G25)+SUMIF(H75:H79,"Касса",G75:G79)+SUMIF(H90:H93,"Касса",G90:G93)-SUMIF(H27:H70,"Касса",G27:G70)-SUMIF(H81:H85,"Касса",G81:G85)-SUMIF(H95:H99,"Касса",G95:G99)</f>
        <v>0</v>
      </c>
      <c r="H11" s="63" t="s">
        <v>186</v>
      </c>
      <c r="I11" s="62">
        <f t="shared" si="27"/>
        <v>43500</v>
      </c>
      <c r="J11" s="63" t="s">
        <v>186</v>
      </c>
      <c r="K11" s="62">
        <f t="shared" si="27"/>
        <v>-26000</v>
      </c>
      <c r="L11" s="63" t="s">
        <v>186</v>
      </c>
      <c r="M11" s="62">
        <f t="shared" si="27"/>
        <v>0</v>
      </c>
      <c r="N11" s="63" t="s">
        <v>186</v>
      </c>
      <c r="O11" s="62">
        <f t="shared" si="27"/>
        <v>0</v>
      </c>
      <c r="P11" s="63" t="s">
        <v>186</v>
      </c>
      <c r="Q11" s="62">
        <f t="shared" si="27"/>
        <v>0</v>
      </c>
      <c r="R11" s="63" t="s">
        <v>186</v>
      </c>
      <c r="S11" s="62">
        <f t="shared" si="27"/>
        <v>0</v>
      </c>
      <c r="T11" s="63" t="s">
        <v>186</v>
      </c>
      <c r="U11" s="62">
        <f t="shared" si="27"/>
        <v>0</v>
      </c>
      <c r="V11" s="63" t="s">
        <v>186</v>
      </c>
      <c r="W11" s="62">
        <f t="shared" si="27"/>
        <v>0</v>
      </c>
      <c r="X11" s="63" t="s">
        <v>186</v>
      </c>
      <c r="Y11" s="62">
        <f t="shared" si="27"/>
        <v>0</v>
      </c>
      <c r="Z11" s="63" t="s">
        <v>186</v>
      </c>
      <c r="AA11" s="62">
        <f t="shared" si="27"/>
        <v>0</v>
      </c>
      <c r="AB11" s="63" t="s">
        <v>186</v>
      </c>
      <c r="AC11" s="62">
        <f t="shared" si="27"/>
        <v>0</v>
      </c>
      <c r="AD11" s="63" t="s">
        <v>186</v>
      </c>
      <c r="AE11" s="62">
        <f t="shared" si="27"/>
        <v>0</v>
      </c>
      <c r="AF11" s="63" t="s">
        <v>186</v>
      </c>
      <c r="AG11" s="64"/>
      <c r="AH11" s="65"/>
    </row>
    <row r="12" spans="1:34" outlineLevel="1" x14ac:dyDescent="0.25">
      <c r="A12" s="23" t="s">
        <v>81</v>
      </c>
      <c r="B12" s="5" t="s">
        <v>94</v>
      </c>
      <c r="C12" s="45" t="s">
        <v>186</v>
      </c>
      <c r="D12" s="45" t="s">
        <v>186</v>
      </c>
      <c r="E12" s="66">
        <f>SUMIF(F23:F25,"Р/счет 1",E23:E25)+SUMIF(F75:F79,"Р/счет 1",E75:E79)+SUMIF(F90:F93,"Р/счет 1",E90:E93)-SUMIF(F27:F70,"Р/счет 1",E27:E70)-SUMIF(F81:F85,"Р/счет 1",E81:E85)-SUMIF(F95:F99,"Р/счет 1",E95:E99)</f>
        <v>0</v>
      </c>
      <c r="F12" s="67" t="s">
        <v>186</v>
      </c>
      <c r="G12" s="66">
        <f t="shared" ref="F12:AE12" si="28">SUMIF(H23:H25,"Р/счет 1",G23:G25)+SUMIF(H75:H79,"Р/счет 1",G75:G79)+SUMIF(H90:H93,"Р/счет 1",G90:G93)-SUMIF(H27:H70,"Р/счет 1",G27:G70)-SUMIF(H81:H85,"Р/счет 1",G81:G85)-SUMIF(H95:H99,"Р/счет 1",G95:G99)</f>
        <v>0</v>
      </c>
      <c r="H12" s="67" t="s">
        <v>186</v>
      </c>
      <c r="I12" s="66">
        <f t="shared" si="28"/>
        <v>75000</v>
      </c>
      <c r="J12" s="67" t="s">
        <v>186</v>
      </c>
      <c r="K12" s="66">
        <f t="shared" si="28"/>
        <v>150000</v>
      </c>
      <c r="L12" s="67" t="s">
        <v>186</v>
      </c>
      <c r="M12" s="66">
        <f t="shared" si="28"/>
        <v>0</v>
      </c>
      <c r="N12" s="67" t="s">
        <v>186</v>
      </c>
      <c r="O12" s="66">
        <f t="shared" si="28"/>
        <v>0</v>
      </c>
      <c r="P12" s="67" t="s">
        <v>186</v>
      </c>
      <c r="Q12" s="66">
        <f t="shared" si="28"/>
        <v>0</v>
      </c>
      <c r="R12" s="67" t="s">
        <v>186</v>
      </c>
      <c r="S12" s="66">
        <f t="shared" si="28"/>
        <v>0</v>
      </c>
      <c r="T12" s="67" t="s">
        <v>186</v>
      </c>
      <c r="U12" s="66">
        <f t="shared" si="28"/>
        <v>0</v>
      </c>
      <c r="V12" s="67" t="s">
        <v>186</v>
      </c>
      <c r="W12" s="66">
        <f t="shared" si="28"/>
        <v>0</v>
      </c>
      <c r="X12" s="67" t="s">
        <v>186</v>
      </c>
      <c r="Y12" s="66">
        <f t="shared" si="28"/>
        <v>0</v>
      </c>
      <c r="Z12" s="67" t="s">
        <v>186</v>
      </c>
      <c r="AA12" s="66">
        <f t="shared" si="28"/>
        <v>0</v>
      </c>
      <c r="AB12" s="67" t="s">
        <v>186</v>
      </c>
      <c r="AC12" s="66">
        <f t="shared" si="28"/>
        <v>0</v>
      </c>
      <c r="AD12" s="67" t="s">
        <v>186</v>
      </c>
      <c r="AE12" s="66">
        <f t="shared" si="28"/>
        <v>0</v>
      </c>
      <c r="AF12" s="67" t="s">
        <v>186</v>
      </c>
      <c r="AG12" s="68"/>
      <c r="AH12" s="69"/>
    </row>
    <row r="13" spans="1:34" ht="18" outlineLevel="1" thickBot="1" x14ac:dyDescent="0.3">
      <c r="A13" s="24" t="s">
        <v>99</v>
      </c>
      <c r="B13" s="7" t="s">
        <v>95</v>
      </c>
      <c r="C13" s="46" t="s">
        <v>186</v>
      </c>
      <c r="D13" s="46" t="s">
        <v>186</v>
      </c>
      <c r="E13" s="70">
        <f>SUMIF(F23:F25,"Р/счет 2",E23:E25)+SUMIF(F75:F79,"Р/счет 2",E75:E79)+SUMIF(F90:F93,"Р/счет 2",E90:E93)-SUMIF(F27:F70,"Р/счет 2",E27:E70)-SUMIF(F81:F85,"Р/счет 2",E81:E85)-SUMIF(F95:F99,"Р/счет 2",E95:E99)</f>
        <v>0</v>
      </c>
      <c r="F13" s="71" t="s">
        <v>186</v>
      </c>
      <c r="G13" s="70">
        <f t="shared" ref="F13:AE13" si="29">SUMIF(H23:H25,"Р/счет 2",G23:G25)+SUMIF(H75:H79,"Р/счет 2",G75:G79)+SUMIF(H90:H93,"Р/счет 2",G90:G93)-SUMIF(H27:H70,"Р/счет 2",G27:G70)-SUMIF(H81:H85,"Р/счет 2",G81:G85)-SUMIF(H95:H99,"Р/счет 2",G95:G99)</f>
        <v>0</v>
      </c>
      <c r="H13" s="71" t="s">
        <v>186</v>
      </c>
      <c r="I13" s="70">
        <f t="shared" si="29"/>
        <v>-15000</v>
      </c>
      <c r="J13" s="71" t="s">
        <v>186</v>
      </c>
      <c r="K13" s="70">
        <f t="shared" si="29"/>
        <v>75000</v>
      </c>
      <c r="L13" s="71" t="s">
        <v>186</v>
      </c>
      <c r="M13" s="70">
        <f t="shared" si="29"/>
        <v>0</v>
      </c>
      <c r="N13" s="71" t="s">
        <v>186</v>
      </c>
      <c r="O13" s="70">
        <f t="shared" si="29"/>
        <v>0</v>
      </c>
      <c r="P13" s="71" t="s">
        <v>186</v>
      </c>
      <c r="Q13" s="70">
        <f t="shared" si="29"/>
        <v>0</v>
      </c>
      <c r="R13" s="71" t="s">
        <v>186</v>
      </c>
      <c r="S13" s="70">
        <f t="shared" si="29"/>
        <v>0</v>
      </c>
      <c r="T13" s="71" t="s">
        <v>186</v>
      </c>
      <c r="U13" s="70">
        <f t="shared" si="29"/>
        <v>0</v>
      </c>
      <c r="V13" s="71" t="s">
        <v>186</v>
      </c>
      <c r="W13" s="70">
        <f t="shared" si="29"/>
        <v>0</v>
      </c>
      <c r="X13" s="71" t="s">
        <v>186</v>
      </c>
      <c r="Y13" s="70">
        <f t="shared" si="29"/>
        <v>0</v>
      </c>
      <c r="Z13" s="71" t="s">
        <v>186</v>
      </c>
      <c r="AA13" s="70">
        <f t="shared" si="29"/>
        <v>0</v>
      </c>
      <c r="AB13" s="71" t="s">
        <v>186</v>
      </c>
      <c r="AC13" s="70">
        <f t="shared" si="29"/>
        <v>0</v>
      </c>
      <c r="AD13" s="71" t="s">
        <v>186</v>
      </c>
      <c r="AE13" s="70">
        <f t="shared" si="29"/>
        <v>0</v>
      </c>
      <c r="AF13" s="71" t="s">
        <v>186</v>
      </c>
      <c r="AG13" s="72"/>
      <c r="AH13" s="73"/>
    </row>
    <row r="14" spans="1:34" ht="18" thickBot="1" x14ac:dyDescent="0.3">
      <c r="A14" s="25"/>
      <c r="B14" s="10"/>
      <c r="C14" s="10"/>
      <c r="D14" s="10"/>
      <c r="E14" s="74"/>
      <c r="F14" s="75"/>
      <c r="G14" s="74"/>
      <c r="H14" s="75"/>
      <c r="I14" s="74"/>
      <c r="J14" s="75"/>
      <c r="K14" s="74"/>
      <c r="L14" s="75"/>
      <c r="M14" s="74"/>
      <c r="N14" s="75"/>
      <c r="O14" s="74"/>
      <c r="P14" s="75"/>
      <c r="Q14" s="74"/>
      <c r="R14" s="75"/>
      <c r="S14" s="74"/>
      <c r="T14" s="75"/>
      <c r="U14" s="74"/>
      <c r="V14" s="75"/>
      <c r="W14" s="74"/>
      <c r="X14" s="75"/>
      <c r="Y14" s="74"/>
      <c r="Z14" s="75"/>
      <c r="AA14" s="74"/>
      <c r="AB14" s="75"/>
      <c r="AC14" s="74"/>
      <c r="AD14" s="75"/>
      <c r="AE14" s="74"/>
      <c r="AF14" s="75"/>
      <c r="AG14" s="76"/>
      <c r="AH14" s="77"/>
    </row>
    <row r="15" spans="1:34" ht="18" thickBot="1" x14ac:dyDescent="0.3">
      <c r="A15" s="21" t="s">
        <v>90</v>
      </c>
      <c r="B15" s="18" t="s">
        <v>97</v>
      </c>
      <c r="C15" s="18"/>
      <c r="D15" s="18"/>
      <c r="E15" s="58">
        <f>SUM(E16:E18)</f>
        <v>155000</v>
      </c>
      <c r="F15" s="59" t="s">
        <v>186</v>
      </c>
      <c r="G15" s="58">
        <f t="shared" ref="G15" si="30">SUM(G16:G18)</f>
        <v>155000</v>
      </c>
      <c r="H15" s="59" t="s">
        <v>186</v>
      </c>
      <c r="I15" s="58">
        <f t="shared" ref="I15" si="31">SUM(I16:I18)</f>
        <v>258500</v>
      </c>
      <c r="J15" s="59" t="s">
        <v>186</v>
      </c>
      <c r="K15" s="58">
        <f t="shared" ref="K15" si="32">SUM(K16:K18)</f>
        <v>457500</v>
      </c>
      <c r="L15" s="59" t="s">
        <v>186</v>
      </c>
      <c r="M15" s="58">
        <f t="shared" ref="M15" si="33">SUM(M16:M18)</f>
        <v>457500</v>
      </c>
      <c r="N15" s="59" t="s">
        <v>186</v>
      </c>
      <c r="O15" s="58">
        <f t="shared" ref="O15" si="34">SUM(O16:O18)</f>
        <v>457500</v>
      </c>
      <c r="P15" s="59" t="s">
        <v>186</v>
      </c>
      <c r="Q15" s="58">
        <f t="shared" ref="Q15" si="35">SUM(Q16:Q18)</f>
        <v>457500</v>
      </c>
      <c r="R15" s="59" t="s">
        <v>186</v>
      </c>
      <c r="S15" s="58">
        <f t="shared" ref="S15" si="36">SUM(S16:S18)</f>
        <v>457500</v>
      </c>
      <c r="T15" s="59" t="s">
        <v>186</v>
      </c>
      <c r="U15" s="58">
        <f t="shared" ref="U15" si="37">SUM(U16:U18)</f>
        <v>457500</v>
      </c>
      <c r="V15" s="59" t="s">
        <v>186</v>
      </c>
      <c r="W15" s="58">
        <f t="shared" ref="W15" si="38">SUM(W16:W18)</f>
        <v>457500</v>
      </c>
      <c r="X15" s="59" t="s">
        <v>186</v>
      </c>
      <c r="Y15" s="58">
        <f t="shared" ref="Y15" si="39">SUM(Y16:Y18)</f>
        <v>457500</v>
      </c>
      <c r="Z15" s="59" t="s">
        <v>186</v>
      </c>
      <c r="AA15" s="58">
        <f t="shared" ref="AA15" si="40">SUM(AA16:AA18)</f>
        <v>457500</v>
      </c>
      <c r="AB15" s="59" t="s">
        <v>186</v>
      </c>
      <c r="AC15" s="58">
        <f t="shared" ref="AC15" si="41">SUM(AC16:AC18)</f>
        <v>457500</v>
      </c>
      <c r="AD15" s="59" t="s">
        <v>186</v>
      </c>
      <c r="AE15" s="58">
        <f t="shared" ref="AE15" si="42">SUM(AE16:AE18)</f>
        <v>457500</v>
      </c>
      <c r="AF15" s="59" t="s">
        <v>186</v>
      </c>
      <c r="AG15" s="60"/>
      <c r="AH15" s="61"/>
    </row>
    <row r="16" spans="1:34" outlineLevel="1" x14ac:dyDescent="0.25">
      <c r="A16" s="22" t="s">
        <v>100</v>
      </c>
      <c r="B16" s="8" t="s">
        <v>93</v>
      </c>
      <c r="C16" s="44" t="s">
        <v>186</v>
      </c>
      <c r="D16" s="44" t="s">
        <v>186</v>
      </c>
      <c r="E16" s="62">
        <f>E6+E11</f>
        <v>5000</v>
      </c>
      <c r="F16" s="63" t="s">
        <v>186</v>
      </c>
      <c r="G16" s="62">
        <f>G6+G11</f>
        <v>5000</v>
      </c>
      <c r="H16" s="63" t="s">
        <v>186</v>
      </c>
      <c r="I16" s="62">
        <f>I6+I11</f>
        <v>48500</v>
      </c>
      <c r="J16" s="63" t="s">
        <v>186</v>
      </c>
      <c r="K16" s="62">
        <f>K6+K11</f>
        <v>22500</v>
      </c>
      <c r="L16" s="63" t="s">
        <v>186</v>
      </c>
      <c r="M16" s="62">
        <f>M6+M11</f>
        <v>22500</v>
      </c>
      <c r="N16" s="63" t="s">
        <v>186</v>
      </c>
      <c r="O16" s="62">
        <f>O6+O11</f>
        <v>22500</v>
      </c>
      <c r="P16" s="63" t="s">
        <v>186</v>
      </c>
      <c r="Q16" s="62">
        <f>Q6+Q11</f>
        <v>22500</v>
      </c>
      <c r="R16" s="63" t="s">
        <v>186</v>
      </c>
      <c r="S16" s="62">
        <f>S6+S11</f>
        <v>22500</v>
      </c>
      <c r="T16" s="63" t="s">
        <v>186</v>
      </c>
      <c r="U16" s="62">
        <f>U6+U11</f>
        <v>22500</v>
      </c>
      <c r="V16" s="63" t="s">
        <v>186</v>
      </c>
      <c r="W16" s="62">
        <f>W6+W11</f>
        <v>22500</v>
      </c>
      <c r="X16" s="63" t="s">
        <v>186</v>
      </c>
      <c r="Y16" s="62">
        <f>Y6+Y11</f>
        <v>22500</v>
      </c>
      <c r="Z16" s="63" t="s">
        <v>186</v>
      </c>
      <c r="AA16" s="62">
        <f>AA6+AA11</f>
        <v>22500</v>
      </c>
      <c r="AB16" s="63" t="s">
        <v>186</v>
      </c>
      <c r="AC16" s="62">
        <f>AC6+AC11</f>
        <v>22500</v>
      </c>
      <c r="AD16" s="63" t="s">
        <v>186</v>
      </c>
      <c r="AE16" s="62">
        <f>AE6+AE11</f>
        <v>22500</v>
      </c>
      <c r="AF16" s="63" t="s">
        <v>186</v>
      </c>
      <c r="AG16" s="64"/>
      <c r="AH16" s="65"/>
    </row>
    <row r="17" spans="1:34" outlineLevel="1" x14ac:dyDescent="0.25">
      <c r="A17" s="23" t="s">
        <v>101</v>
      </c>
      <c r="B17" s="5" t="s">
        <v>94</v>
      </c>
      <c r="C17" s="45" t="s">
        <v>186</v>
      </c>
      <c r="D17" s="45" t="s">
        <v>186</v>
      </c>
      <c r="E17" s="66">
        <f t="shared" ref="E17:G18" si="43">E7+E12</f>
        <v>100000</v>
      </c>
      <c r="F17" s="67" t="s">
        <v>186</v>
      </c>
      <c r="G17" s="66">
        <f t="shared" si="43"/>
        <v>100000</v>
      </c>
      <c r="H17" s="67" t="s">
        <v>186</v>
      </c>
      <c r="I17" s="66">
        <f t="shared" ref="I17:J17" si="44">I7+I12</f>
        <v>175000</v>
      </c>
      <c r="J17" s="67" t="s">
        <v>186</v>
      </c>
      <c r="K17" s="66">
        <f t="shared" ref="K17:L17" si="45">K7+K12</f>
        <v>325000</v>
      </c>
      <c r="L17" s="67" t="s">
        <v>186</v>
      </c>
      <c r="M17" s="66">
        <f t="shared" ref="M17:N17" si="46">M7+M12</f>
        <v>325000</v>
      </c>
      <c r="N17" s="67" t="s">
        <v>186</v>
      </c>
      <c r="O17" s="66">
        <f t="shared" ref="O17:P17" si="47">O7+O12</f>
        <v>325000</v>
      </c>
      <c r="P17" s="67" t="s">
        <v>186</v>
      </c>
      <c r="Q17" s="66">
        <f t="shared" ref="Q17:R17" si="48">Q7+Q12</f>
        <v>325000</v>
      </c>
      <c r="R17" s="67" t="s">
        <v>186</v>
      </c>
      <c r="S17" s="66">
        <f t="shared" ref="S17:T17" si="49">S7+S12</f>
        <v>325000</v>
      </c>
      <c r="T17" s="67" t="s">
        <v>186</v>
      </c>
      <c r="U17" s="66">
        <f t="shared" ref="U17:V17" si="50">U7+U12</f>
        <v>325000</v>
      </c>
      <c r="V17" s="67" t="s">
        <v>186</v>
      </c>
      <c r="W17" s="66">
        <f t="shared" ref="W17:X17" si="51">W7+W12</f>
        <v>325000</v>
      </c>
      <c r="X17" s="67" t="s">
        <v>186</v>
      </c>
      <c r="Y17" s="66">
        <f t="shared" ref="Y17:Z17" si="52">Y7+Y12</f>
        <v>325000</v>
      </c>
      <c r="Z17" s="67" t="s">
        <v>186</v>
      </c>
      <c r="AA17" s="66">
        <f t="shared" ref="AA17:AB17" si="53">AA7+AA12</f>
        <v>325000</v>
      </c>
      <c r="AB17" s="67" t="s">
        <v>186</v>
      </c>
      <c r="AC17" s="66">
        <f t="shared" ref="AC17:AD17" si="54">AC7+AC12</f>
        <v>325000</v>
      </c>
      <c r="AD17" s="67" t="s">
        <v>186</v>
      </c>
      <c r="AE17" s="66">
        <f t="shared" ref="AE17:AF17" si="55">AE7+AE12</f>
        <v>325000</v>
      </c>
      <c r="AF17" s="67" t="s">
        <v>186</v>
      </c>
      <c r="AG17" s="68"/>
      <c r="AH17" s="69"/>
    </row>
    <row r="18" spans="1:34" ht="18" outlineLevel="1" thickBot="1" x14ac:dyDescent="0.3">
      <c r="A18" s="24" t="s">
        <v>102</v>
      </c>
      <c r="B18" s="7" t="s">
        <v>95</v>
      </c>
      <c r="C18" s="46" t="s">
        <v>186</v>
      </c>
      <c r="D18" s="46" t="s">
        <v>186</v>
      </c>
      <c r="E18" s="70">
        <f t="shared" si="43"/>
        <v>50000</v>
      </c>
      <c r="F18" s="71" t="s">
        <v>186</v>
      </c>
      <c r="G18" s="70">
        <f t="shared" si="43"/>
        <v>50000</v>
      </c>
      <c r="H18" s="71" t="s">
        <v>186</v>
      </c>
      <c r="I18" s="70">
        <f t="shared" ref="I18:J18" si="56">I8+I13</f>
        <v>35000</v>
      </c>
      <c r="J18" s="71" t="s">
        <v>186</v>
      </c>
      <c r="K18" s="70">
        <f t="shared" ref="K18:L18" si="57">K8+K13</f>
        <v>110000</v>
      </c>
      <c r="L18" s="71" t="s">
        <v>186</v>
      </c>
      <c r="M18" s="70">
        <f t="shared" ref="M18:N18" si="58">M8+M13</f>
        <v>110000</v>
      </c>
      <c r="N18" s="71" t="s">
        <v>186</v>
      </c>
      <c r="O18" s="70">
        <f t="shared" ref="O18:P18" si="59">O8+O13</f>
        <v>110000</v>
      </c>
      <c r="P18" s="71" t="s">
        <v>186</v>
      </c>
      <c r="Q18" s="70">
        <f t="shared" ref="Q18:R18" si="60">Q8+Q13</f>
        <v>110000</v>
      </c>
      <c r="R18" s="71" t="s">
        <v>186</v>
      </c>
      <c r="S18" s="70">
        <f t="shared" ref="S18:T18" si="61">S8+S13</f>
        <v>110000</v>
      </c>
      <c r="T18" s="71" t="s">
        <v>186</v>
      </c>
      <c r="U18" s="70">
        <f t="shared" ref="U18:V18" si="62">U8+U13</f>
        <v>110000</v>
      </c>
      <c r="V18" s="71" t="s">
        <v>186</v>
      </c>
      <c r="W18" s="70">
        <f t="shared" ref="W18:X18" si="63">W8+W13</f>
        <v>110000</v>
      </c>
      <c r="X18" s="71" t="s">
        <v>186</v>
      </c>
      <c r="Y18" s="70">
        <f t="shared" ref="Y18:Z18" si="64">Y8+Y13</f>
        <v>110000</v>
      </c>
      <c r="Z18" s="71" t="s">
        <v>186</v>
      </c>
      <c r="AA18" s="70">
        <f t="shared" ref="AA18:AB18" si="65">AA8+AA13</f>
        <v>110000</v>
      </c>
      <c r="AB18" s="71" t="s">
        <v>186</v>
      </c>
      <c r="AC18" s="70">
        <f t="shared" ref="AC18:AD18" si="66">AC8+AC13</f>
        <v>110000</v>
      </c>
      <c r="AD18" s="71" t="s">
        <v>186</v>
      </c>
      <c r="AE18" s="70">
        <f t="shared" ref="AE18:AF18" si="67">AE8+AE13</f>
        <v>110000</v>
      </c>
      <c r="AF18" s="71" t="s">
        <v>186</v>
      </c>
      <c r="AG18" s="72"/>
      <c r="AH18" s="73"/>
    </row>
    <row r="19" spans="1:34" ht="18" thickBot="1" x14ac:dyDescent="0.3">
      <c r="A19" s="25"/>
      <c r="B19" s="10"/>
      <c r="C19" s="10"/>
      <c r="D19" s="10"/>
      <c r="E19" s="74"/>
      <c r="F19" s="75"/>
      <c r="G19" s="74"/>
      <c r="H19" s="75"/>
      <c r="I19" s="74"/>
      <c r="J19" s="75"/>
      <c r="K19" s="74"/>
      <c r="L19" s="75"/>
      <c r="M19" s="74"/>
      <c r="N19" s="75"/>
      <c r="O19" s="74"/>
      <c r="P19" s="75"/>
      <c r="Q19" s="74"/>
      <c r="R19" s="75"/>
      <c r="S19" s="74"/>
      <c r="T19" s="75"/>
      <c r="U19" s="74"/>
      <c r="V19" s="75"/>
      <c r="W19" s="74"/>
      <c r="X19" s="75"/>
      <c r="Y19" s="74"/>
      <c r="Z19" s="75"/>
      <c r="AA19" s="74"/>
      <c r="AB19" s="75"/>
      <c r="AC19" s="74"/>
      <c r="AD19" s="75"/>
      <c r="AE19" s="74"/>
      <c r="AF19" s="75"/>
      <c r="AG19" s="76"/>
      <c r="AH19" s="77"/>
    </row>
    <row r="20" spans="1:34" ht="18" thickBot="1" x14ac:dyDescent="0.3">
      <c r="A20" s="21" t="s">
        <v>103</v>
      </c>
      <c r="B20" s="18" t="s">
        <v>23</v>
      </c>
      <c r="C20" s="18"/>
      <c r="D20" s="18"/>
      <c r="E20" s="58"/>
      <c r="F20" s="78"/>
      <c r="G20" s="58"/>
      <c r="H20" s="78"/>
      <c r="I20" s="58"/>
      <c r="J20" s="78"/>
      <c r="K20" s="58"/>
      <c r="L20" s="78"/>
      <c r="M20" s="58"/>
      <c r="N20" s="78"/>
      <c r="O20" s="58"/>
      <c r="P20" s="78"/>
      <c r="Q20" s="58"/>
      <c r="R20" s="78"/>
      <c r="S20" s="58"/>
      <c r="T20" s="78"/>
      <c r="U20" s="58"/>
      <c r="V20" s="78"/>
      <c r="W20" s="58"/>
      <c r="X20" s="78"/>
      <c r="Y20" s="58"/>
      <c r="Z20" s="78"/>
      <c r="AA20" s="58"/>
      <c r="AB20" s="78"/>
      <c r="AC20" s="58"/>
      <c r="AD20" s="78"/>
      <c r="AE20" s="58"/>
      <c r="AF20" s="78"/>
      <c r="AG20" s="60"/>
      <c r="AH20" s="61"/>
    </row>
    <row r="21" spans="1:34" x14ac:dyDescent="0.25">
      <c r="A21" s="22"/>
      <c r="B21" s="8"/>
      <c r="C21" s="8"/>
      <c r="D21" s="8"/>
      <c r="E21" s="62"/>
      <c r="F21" s="79"/>
      <c r="G21" s="62"/>
      <c r="H21" s="79"/>
      <c r="I21" s="62"/>
      <c r="J21" s="79"/>
      <c r="K21" s="62"/>
      <c r="L21" s="79"/>
      <c r="M21" s="62"/>
      <c r="N21" s="79"/>
      <c r="O21" s="62"/>
      <c r="P21" s="79"/>
      <c r="Q21" s="62"/>
      <c r="R21" s="79"/>
      <c r="S21" s="62"/>
      <c r="T21" s="79"/>
      <c r="U21" s="62"/>
      <c r="V21" s="79"/>
      <c r="W21" s="62"/>
      <c r="X21" s="79"/>
      <c r="Y21" s="62"/>
      <c r="Z21" s="79"/>
      <c r="AA21" s="62"/>
      <c r="AB21" s="79"/>
      <c r="AC21" s="62"/>
      <c r="AD21" s="79"/>
      <c r="AE21" s="62"/>
      <c r="AF21" s="79"/>
      <c r="AG21" s="64"/>
      <c r="AH21" s="65"/>
    </row>
    <row r="22" spans="1:34" x14ac:dyDescent="0.25">
      <c r="A22" s="26" t="s">
        <v>104</v>
      </c>
      <c r="B22" s="20" t="s">
        <v>24</v>
      </c>
      <c r="C22" s="20"/>
      <c r="D22" s="43">
        <f>E22+G22+I22+K22+M22+O22+Q22+S22+U22+W22+Y22+AA22+AC22+AE22</f>
        <v>570000</v>
      </c>
      <c r="E22" s="80">
        <f>SUM(E23:E25)</f>
        <v>0</v>
      </c>
      <c r="F22" s="81" t="s">
        <v>186</v>
      </c>
      <c r="G22" s="80">
        <f t="shared" ref="F22:AF22" si="68">SUM(G23:G25)</f>
        <v>0</v>
      </c>
      <c r="H22" s="81" t="s">
        <v>186</v>
      </c>
      <c r="I22" s="80">
        <f t="shared" si="68"/>
        <v>195000</v>
      </c>
      <c r="J22" s="81" t="s">
        <v>186</v>
      </c>
      <c r="K22" s="80">
        <f t="shared" si="68"/>
        <v>375000</v>
      </c>
      <c r="L22" s="81" t="s">
        <v>186</v>
      </c>
      <c r="M22" s="80">
        <f t="shared" si="68"/>
        <v>0</v>
      </c>
      <c r="N22" s="81" t="s">
        <v>186</v>
      </c>
      <c r="O22" s="80">
        <f t="shared" si="68"/>
        <v>0</v>
      </c>
      <c r="P22" s="81" t="s">
        <v>186</v>
      </c>
      <c r="Q22" s="80">
        <f t="shared" si="68"/>
        <v>0</v>
      </c>
      <c r="R22" s="81" t="s">
        <v>186</v>
      </c>
      <c r="S22" s="80">
        <f t="shared" si="68"/>
        <v>0</v>
      </c>
      <c r="T22" s="81" t="s">
        <v>186</v>
      </c>
      <c r="U22" s="80">
        <f t="shared" si="68"/>
        <v>0</v>
      </c>
      <c r="V22" s="81" t="s">
        <v>186</v>
      </c>
      <c r="W22" s="80">
        <f t="shared" si="68"/>
        <v>0</v>
      </c>
      <c r="X22" s="81" t="s">
        <v>186</v>
      </c>
      <c r="Y22" s="80">
        <f t="shared" si="68"/>
        <v>0</v>
      </c>
      <c r="Z22" s="81" t="s">
        <v>186</v>
      </c>
      <c r="AA22" s="80">
        <f t="shared" si="68"/>
        <v>0</v>
      </c>
      <c r="AB22" s="81" t="s">
        <v>186</v>
      </c>
      <c r="AC22" s="80">
        <f t="shared" si="68"/>
        <v>0</v>
      </c>
      <c r="AD22" s="81" t="s">
        <v>186</v>
      </c>
      <c r="AE22" s="80">
        <f t="shared" si="68"/>
        <v>0</v>
      </c>
      <c r="AF22" s="81" t="s">
        <v>186</v>
      </c>
      <c r="AG22" s="82"/>
      <c r="AH22" s="83"/>
    </row>
    <row r="23" spans="1:34" ht="34.5" outlineLevel="1" x14ac:dyDescent="0.25">
      <c r="A23" s="34" t="s">
        <v>105</v>
      </c>
      <c r="B23" s="35" t="s">
        <v>76</v>
      </c>
      <c r="C23" s="36"/>
      <c r="D23" s="49">
        <f t="shared" ref="D23:D86" si="69">E23+G23+I23+K23+M23+O23+Q23+S23+U23+W23+Y23+AA23+AC23+AE23</f>
        <v>450000</v>
      </c>
      <c r="E23" s="84"/>
      <c r="F23" s="85"/>
      <c r="G23" s="84"/>
      <c r="H23" s="85"/>
      <c r="I23" s="84">
        <v>150000</v>
      </c>
      <c r="J23" s="85" t="s">
        <v>21</v>
      </c>
      <c r="K23" s="84">
        <v>300000</v>
      </c>
      <c r="L23" s="85" t="s">
        <v>21</v>
      </c>
      <c r="M23" s="84"/>
      <c r="N23" s="85"/>
      <c r="O23" s="84"/>
      <c r="P23" s="85"/>
      <c r="Q23" s="84"/>
      <c r="R23" s="85"/>
      <c r="S23" s="84"/>
      <c r="T23" s="85"/>
      <c r="U23" s="84"/>
      <c r="V23" s="85"/>
      <c r="W23" s="84"/>
      <c r="X23" s="85"/>
      <c r="Y23" s="84"/>
      <c r="Z23" s="85"/>
      <c r="AA23" s="84"/>
      <c r="AB23" s="85"/>
      <c r="AC23" s="84"/>
      <c r="AD23" s="85"/>
      <c r="AE23" s="84"/>
      <c r="AF23" s="85"/>
      <c r="AG23" s="86"/>
      <c r="AH23" s="87"/>
    </row>
    <row r="24" spans="1:34" outlineLevel="1" x14ac:dyDescent="0.25">
      <c r="A24" s="34" t="s">
        <v>106</v>
      </c>
      <c r="B24" s="35" t="s">
        <v>77</v>
      </c>
      <c r="C24" s="36"/>
      <c r="D24" s="49">
        <f t="shared" si="69"/>
        <v>120000</v>
      </c>
      <c r="E24" s="84"/>
      <c r="F24" s="85"/>
      <c r="G24" s="84"/>
      <c r="H24" s="85"/>
      <c r="I24" s="84">
        <v>45000</v>
      </c>
      <c r="J24" s="85" t="s">
        <v>20</v>
      </c>
      <c r="K24" s="84">
        <v>75000</v>
      </c>
      <c r="L24" s="85" t="s">
        <v>22</v>
      </c>
      <c r="M24" s="84"/>
      <c r="N24" s="85"/>
      <c r="O24" s="84"/>
      <c r="P24" s="85"/>
      <c r="Q24" s="84"/>
      <c r="R24" s="85"/>
      <c r="S24" s="84"/>
      <c r="T24" s="85"/>
      <c r="U24" s="84"/>
      <c r="V24" s="85"/>
      <c r="W24" s="84"/>
      <c r="X24" s="85"/>
      <c r="Y24" s="84"/>
      <c r="Z24" s="85"/>
      <c r="AA24" s="84"/>
      <c r="AB24" s="85"/>
      <c r="AC24" s="84"/>
      <c r="AD24" s="85"/>
      <c r="AE24" s="84"/>
      <c r="AF24" s="85"/>
      <c r="AG24" s="86"/>
      <c r="AH24" s="87"/>
    </row>
    <row r="25" spans="1:34" outlineLevel="1" x14ac:dyDescent="0.25">
      <c r="A25" s="34" t="s">
        <v>107</v>
      </c>
      <c r="B25" s="35" t="s">
        <v>26</v>
      </c>
      <c r="C25" s="36"/>
      <c r="D25" s="49">
        <f t="shared" si="69"/>
        <v>0</v>
      </c>
      <c r="E25" s="84"/>
      <c r="F25" s="85"/>
      <c r="G25" s="84"/>
      <c r="H25" s="85"/>
      <c r="I25" s="84"/>
      <c r="J25" s="85"/>
      <c r="K25" s="84"/>
      <c r="L25" s="85"/>
      <c r="M25" s="84"/>
      <c r="N25" s="85"/>
      <c r="O25" s="84"/>
      <c r="P25" s="85"/>
      <c r="Q25" s="84"/>
      <c r="R25" s="85"/>
      <c r="S25" s="84"/>
      <c r="T25" s="85"/>
      <c r="U25" s="84"/>
      <c r="V25" s="85"/>
      <c r="W25" s="84"/>
      <c r="X25" s="85"/>
      <c r="Y25" s="84"/>
      <c r="Z25" s="85"/>
      <c r="AA25" s="84"/>
      <c r="AB25" s="85"/>
      <c r="AC25" s="84"/>
      <c r="AD25" s="85"/>
      <c r="AE25" s="84"/>
      <c r="AF25" s="85"/>
      <c r="AG25" s="86"/>
      <c r="AH25" s="87"/>
    </row>
    <row r="26" spans="1:34" x14ac:dyDescent="0.25">
      <c r="A26" s="26" t="s">
        <v>108</v>
      </c>
      <c r="B26" s="20" t="s">
        <v>28</v>
      </c>
      <c r="C26" s="20"/>
      <c r="D26" s="43">
        <f t="shared" si="69"/>
        <v>117500</v>
      </c>
      <c r="E26" s="80">
        <f>SUM(E27:E70)-E27-E32-E33-E34-E38-E43-E49-E58-E63-E70</f>
        <v>0</v>
      </c>
      <c r="F26" s="81" t="s">
        <v>186</v>
      </c>
      <c r="G26" s="80">
        <f t="shared" ref="F26:J26" si="70">SUM(G27:G70)-G27-G32-G33-G34-G38-G43-G49-G58-G63-G70</f>
        <v>0</v>
      </c>
      <c r="H26" s="81" t="s">
        <v>186</v>
      </c>
      <c r="I26" s="80">
        <f t="shared" si="70"/>
        <v>91500</v>
      </c>
      <c r="J26" s="81" t="s">
        <v>186</v>
      </c>
      <c r="K26" s="80">
        <f t="shared" ref="K26" si="71">SUM(K27:K70)-K27-K32-K33-K34-K38-K43-K49-K58-K63-K70</f>
        <v>26000</v>
      </c>
      <c r="L26" s="81" t="s">
        <v>186</v>
      </c>
      <c r="M26" s="80">
        <f t="shared" ref="M26" si="72">SUM(M27:M70)-M27-M32-M33-M34-M38-M43-M49-M58-M63-M70</f>
        <v>0</v>
      </c>
      <c r="N26" s="81" t="s">
        <v>186</v>
      </c>
      <c r="O26" s="80">
        <f t="shared" ref="N26:O26" si="73">SUM(O27:O70)-O27-O32-O33-O34-O38-O43-O49-O58-O63-O70</f>
        <v>0</v>
      </c>
      <c r="P26" s="81" t="s">
        <v>186</v>
      </c>
      <c r="Q26" s="80">
        <f t="shared" ref="Q26" si="74">SUM(Q27:Q70)-Q27-Q32-Q33-Q34-Q38-Q43-Q49-Q58-Q63-Q70</f>
        <v>0</v>
      </c>
      <c r="R26" s="81" t="s">
        <v>186</v>
      </c>
      <c r="S26" s="80">
        <f t="shared" ref="S26:T26" si="75">SUM(S27:S70)-S27-S32-S33-S34-S38-S43-S49-S58-S63-S70</f>
        <v>0</v>
      </c>
      <c r="T26" s="81" t="s">
        <v>186</v>
      </c>
      <c r="U26" s="80">
        <f t="shared" ref="U26" si="76">SUM(U27:U70)-U27-U32-U33-U34-U38-U43-U49-U58-U63-U70</f>
        <v>0</v>
      </c>
      <c r="V26" s="81" t="s">
        <v>186</v>
      </c>
      <c r="W26" s="80">
        <f t="shared" ref="W26" si="77">SUM(W27:W70)-W27-W32-W33-W34-W38-W43-W49-W58-W63-W70</f>
        <v>0</v>
      </c>
      <c r="X26" s="81" t="s">
        <v>186</v>
      </c>
      <c r="Y26" s="80">
        <f t="shared" ref="X26:Y26" si="78">SUM(Y27:Y70)-Y27-Y32-Y33-Y34-Y38-Y43-Y49-Y58-Y63-Y70</f>
        <v>0</v>
      </c>
      <c r="Z26" s="81" t="s">
        <v>186</v>
      </c>
      <c r="AA26" s="80">
        <f t="shared" ref="AA26" si="79">SUM(AA27:AA70)-AA27-AA32-AA33-AA34-AA38-AA43-AA49-AA58-AA63-AA70</f>
        <v>0</v>
      </c>
      <c r="AB26" s="81" t="s">
        <v>186</v>
      </c>
      <c r="AC26" s="80">
        <f t="shared" ref="AC26:AD26" si="80">SUM(AC27:AC70)-AC27-AC32-AC33-AC34-AC38-AC43-AC49-AC58-AC63-AC70</f>
        <v>0</v>
      </c>
      <c r="AD26" s="81" t="s">
        <v>186</v>
      </c>
      <c r="AE26" s="80">
        <f t="shared" ref="AE26" si="81">SUM(AE27:AE70)-AE27-AE32-AE33-AE34-AE38-AE43-AE49-AE58-AE63-AE70</f>
        <v>0</v>
      </c>
      <c r="AF26" s="81" t="s">
        <v>186</v>
      </c>
      <c r="AG26" s="82"/>
      <c r="AH26" s="83"/>
    </row>
    <row r="27" spans="1:34" outlineLevel="1" x14ac:dyDescent="0.25">
      <c r="A27" s="34" t="s">
        <v>109</v>
      </c>
      <c r="B27" s="35" t="s">
        <v>33</v>
      </c>
      <c r="C27" s="36"/>
      <c r="D27" s="49">
        <f t="shared" si="69"/>
        <v>91500</v>
      </c>
      <c r="E27" s="84"/>
      <c r="F27" s="88"/>
      <c r="G27" s="84"/>
      <c r="H27" s="88"/>
      <c r="I27" s="84">
        <f t="shared" ref="F27:AH27" si="82">SUM(I28:I31)</f>
        <v>91500</v>
      </c>
      <c r="J27" s="88" t="s">
        <v>186</v>
      </c>
      <c r="K27" s="84">
        <f t="shared" si="82"/>
        <v>0</v>
      </c>
      <c r="L27" s="88" t="s">
        <v>186</v>
      </c>
      <c r="M27" s="84">
        <f t="shared" si="82"/>
        <v>0</v>
      </c>
      <c r="N27" s="88" t="s">
        <v>186</v>
      </c>
      <c r="O27" s="84">
        <f t="shared" si="82"/>
        <v>0</v>
      </c>
      <c r="P27" s="88" t="s">
        <v>186</v>
      </c>
      <c r="Q27" s="84">
        <f t="shared" si="82"/>
        <v>0</v>
      </c>
      <c r="R27" s="88" t="s">
        <v>186</v>
      </c>
      <c r="S27" s="84">
        <f t="shared" si="82"/>
        <v>0</v>
      </c>
      <c r="T27" s="88" t="s">
        <v>186</v>
      </c>
      <c r="U27" s="84">
        <f t="shared" si="82"/>
        <v>0</v>
      </c>
      <c r="V27" s="88" t="s">
        <v>186</v>
      </c>
      <c r="W27" s="84">
        <f t="shared" si="82"/>
        <v>0</v>
      </c>
      <c r="X27" s="88" t="s">
        <v>186</v>
      </c>
      <c r="Y27" s="84">
        <f t="shared" si="82"/>
        <v>0</v>
      </c>
      <c r="Z27" s="88" t="s">
        <v>186</v>
      </c>
      <c r="AA27" s="84">
        <f t="shared" si="82"/>
        <v>0</v>
      </c>
      <c r="AB27" s="88" t="s">
        <v>186</v>
      </c>
      <c r="AC27" s="84">
        <f t="shared" si="82"/>
        <v>0</v>
      </c>
      <c r="AD27" s="88" t="s">
        <v>186</v>
      </c>
      <c r="AE27" s="84">
        <f t="shared" si="82"/>
        <v>0</v>
      </c>
      <c r="AF27" s="88" t="s">
        <v>186</v>
      </c>
      <c r="AG27" s="86"/>
      <c r="AH27" s="87"/>
    </row>
    <row r="28" spans="1:34" ht="18" outlineLevel="2" x14ac:dyDescent="0.25">
      <c r="A28" s="23" t="s">
        <v>110</v>
      </c>
      <c r="B28" s="32" t="s">
        <v>78</v>
      </c>
      <c r="C28" s="5"/>
      <c r="D28" s="50">
        <f t="shared" si="69"/>
        <v>15000</v>
      </c>
      <c r="E28" s="66"/>
      <c r="F28" s="89"/>
      <c r="G28" s="66"/>
      <c r="H28" s="89"/>
      <c r="I28" s="66">
        <v>15000</v>
      </c>
      <c r="J28" s="89" t="s">
        <v>22</v>
      </c>
      <c r="K28" s="66"/>
      <c r="L28" s="89"/>
      <c r="M28" s="66"/>
      <c r="N28" s="89"/>
      <c r="O28" s="66"/>
      <c r="P28" s="89"/>
      <c r="Q28" s="66"/>
      <c r="R28" s="89"/>
      <c r="S28" s="66"/>
      <c r="T28" s="89"/>
      <c r="U28" s="66"/>
      <c r="V28" s="89"/>
      <c r="W28" s="66"/>
      <c r="X28" s="89"/>
      <c r="Y28" s="66"/>
      <c r="Z28" s="89"/>
      <c r="AA28" s="66"/>
      <c r="AB28" s="89"/>
      <c r="AC28" s="66"/>
      <c r="AD28" s="89"/>
      <c r="AE28" s="66"/>
      <c r="AF28" s="89"/>
      <c r="AG28" s="68"/>
      <c r="AH28" s="69"/>
    </row>
    <row r="29" spans="1:34" ht="36" outlineLevel="2" x14ac:dyDescent="0.25">
      <c r="A29" s="23" t="s">
        <v>111</v>
      </c>
      <c r="B29" s="32" t="s">
        <v>79</v>
      </c>
      <c r="C29" s="5"/>
      <c r="D29" s="50">
        <f t="shared" si="69"/>
        <v>75000</v>
      </c>
      <c r="E29" s="66"/>
      <c r="F29" s="89"/>
      <c r="G29" s="66"/>
      <c r="H29" s="89"/>
      <c r="I29" s="66">
        <v>75000</v>
      </c>
      <c r="J29" s="89" t="s">
        <v>21</v>
      </c>
      <c r="K29" s="66"/>
      <c r="L29" s="89"/>
      <c r="M29" s="66"/>
      <c r="N29" s="89"/>
      <c r="O29" s="66"/>
      <c r="P29" s="89"/>
      <c r="Q29" s="66"/>
      <c r="R29" s="89"/>
      <c r="S29" s="66"/>
      <c r="T29" s="89"/>
      <c r="U29" s="66"/>
      <c r="V29" s="89"/>
      <c r="W29" s="66"/>
      <c r="X29" s="89"/>
      <c r="Y29" s="66"/>
      <c r="Z29" s="89"/>
      <c r="AA29" s="66"/>
      <c r="AB29" s="89"/>
      <c r="AC29" s="66"/>
      <c r="AD29" s="89"/>
      <c r="AE29" s="66"/>
      <c r="AF29" s="89"/>
      <c r="AG29" s="68"/>
      <c r="AH29" s="69"/>
    </row>
    <row r="30" spans="1:34" ht="36" outlineLevel="2" x14ac:dyDescent="0.25">
      <c r="A30" s="23" t="s">
        <v>112</v>
      </c>
      <c r="B30" s="32" t="s">
        <v>80</v>
      </c>
      <c r="C30" s="5"/>
      <c r="D30" s="50">
        <f t="shared" si="69"/>
        <v>0</v>
      </c>
      <c r="E30" s="66"/>
      <c r="F30" s="89"/>
      <c r="G30" s="66"/>
      <c r="H30" s="89"/>
      <c r="I30" s="66"/>
      <c r="J30" s="89"/>
      <c r="K30" s="66"/>
      <c r="L30" s="89"/>
      <c r="M30" s="66"/>
      <c r="N30" s="89"/>
      <c r="O30" s="66"/>
      <c r="P30" s="89"/>
      <c r="Q30" s="66"/>
      <c r="R30" s="89"/>
      <c r="S30" s="66"/>
      <c r="T30" s="89"/>
      <c r="U30" s="66"/>
      <c r="V30" s="89"/>
      <c r="W30" s="66"/>
      <c r="X30" s="89"/>
      <c r="Y30" s="66"/>
      <c r="Z30" s="89"/>
      <c r="AA30" s="66"/>
      <c r="AB30" s="89"/>
      <c r="AC30" s="66"/>
      <c r="AD30" s="89"/>
      <c r="AE30" s="66"/>
      <c r="AF30" s="89"/>
      <c r="AG30" s="68"/>
      <c r="AH30" s="69"/>
    </row>
    <row r="31" spans="1:34" ht="18" outlineLevel="2" x14ac:dyDescent="0.25">
      <c r="A31" s="31" t="s">
        <v>113</v>
      </c>
      <c r="B31" s="33" t="s">
        <v>32</v>
      </c>
      <c r="C31" s="5"/>
      <c r="D31" s="50">
        <f t="shared" si="69"/>
        <v>1500</v>
      </c>
      <c r="E31" s="66"/>
      <c r="F31" s="89"/>
      <c r="G31" s="66"/>
      <c r="H31" s="89"/>
      <c r="I31" s="66">
        <v>1500</v>
      </c>
      <c r="J31" s="89" t="s">
        <v>20</v>
      </c>
      <c r="K31" s="66"/>
      <c r="L31" s="89"/>
      <c r="M31" s="66"/>
      <c r="N31" s="89"/>
      <c r="O31" s="66"/>
      <c r="P31" s="89"/>
      <c r="Q31" s="66"/>
      <c r="R31" s="89"/>
      <c r="S31" s="66"/>
      <c r="T31" s="89"/>
      <c r="U31" s="66"/>
      <c r="V31" s="89"/>
      <c r="W31" s="66"/>
      <c r="X31" s="89"/>
      <c r="Y31" s="66"/>
      <c r="Z31" s="89"/>
      <c r="AA31" s="66"/>
      <c r="AB31" s="89"/>
      <c r="AC31" s="66"/>
      <c r="AD31" s="89"/>
      <c r="AE31" s="66"/>
      <c r="AF31" s="89"/>
      <c r="AG31" s="68"/>
      <c r="AH31" s="69"/>
    </row>
    <row r="32" spans="1:34" ht="18" outlineLevel="1" x14ac:dyDescent="0.25">
      <c r="A32" s="34" t="s">
        <v>114</v>
      </c>
      <c r="B32" s="37" t="s">
        <v>34</v>
      </c>
      <c r="C32" s="36"/>
      <c r="D32" s="49">
        <f t="shared" si="69"/>
        <v>150000</v>
      </c>
      <c r="E32" s="84"/>
      <c r="F32" s="85"/>
      <c r="G32" s="84"/>
      <c r="H32" s="85"/>
      <c r="I32" s="84"/>
      <c r="J32" s="85"/>
      <c r="K32" s="84">
        <v>150000</v>
      </c>
      <c r="L32" s="85" t="s">
        <v>21</v>
      </c>
      <c r="M32" s="84"/>
      <c r="N32" s="85"/>
      <c r="O32" s="84"/>
      <c r="P32" s="85"/>
      <c r="Q32" s="84"/>
      <c r="R32" s="85"/>
      <c r="S32" s="84"/>
      <c r="T32" s="85"/>
      <c r="U32" s="84"/>
      <c r="V32" s="85"/>
      <c r="W32" s="84"/>
      <c r="X32" s="85"/>
      <c r="Y32" s="84"/>
      <c r="Z32" s="85"/>
      <c r="AA32" s="84"/>
      <c r="AB32" s="85"/>
      <c r="AC32" s="84"/>
      <c r="AD32" s="85"/>
      <c r="AE32" s="84"/>
      <c r="AF32" s="85"/>
      <c r="AG32" s="86"/>
      <c r="AH32" s="87"/>
    </row>
    <row r="33" spans="1:34" ht="18" outlineLevel="1" x14ac:dyDescent="0.25">
      <c r="A33" s="34" t="s">
        <v>115</v>
      </c>
      <c r="B33" s="37" t="s">
        <v>37</v>
      </c>
      <c r="C33" s="36"/>
      <c r="D33" s="49">
        <f t="shared" si="69"/>
        <v>0</v>
      </c>
      <c r="E33" s="84"/>
      <c r="F33" s="85"/>
      <c r="G33" s="84"/>
      <c r="H33" s="85"/>
      <c r="I33" s="84"/>
      <c r="J33" s="85"/>
      <c r="K33" s="84"/>
      <c r="L33" s="85"/>
      <c r="M33" s="84"/>
      <c r="N33" s="85"/>
      <c r="O33" s="84"/>
      <c r="P33" s="85"/>
      <c r="Q33" s="84"/>
      <c r="R33" s="85"/>
      <c r="S33" s="84"/>
      <c r="T33" s="85"/>
      <c r="U33" s="84"/>
      <c r="V33" s="85"/>
      <c r="W33" s="84"/>
      <c r="X33" s="85"/>
      <c r="Y33" s="84"/>
      <c r="Z33" s="85"/>
      <c r="AA33" s="84"/>
      <c r="AB33" s="85"/>
      <c r="AC33" s="84"/>
      <c r="AD33" s="85"/>
      <c r="AE33" s="84"/>
      <c r="AF33" s="85"/>
      <c r="AG33" s="86"/>
      <c r="AH33" s="87"/>
    </row>
    <row r="34" spans="1:34" ht="36" outlineLevel="1" x14ac:dyDescent="0.25">
      <c r="A34" s="34" t="s">
        <v>116</v>
      </c>
      <c r="B34" s="37" t="s">
        <v>38</v>
      </c>
      <c r="C34" s="36"/>
      <c r="D34" s="49">
        <f t="shared" si="69"/>
        <v>26000</v>
      </c>
      <c r="E34" s="84">
        <f>SUM(E35:E37)</f>
        <v>0</v>
      </c>
      <c r="F34" s="88" t="s">
        <v>186</v>
      </c>
      <c r="G34" s="84">
        <f t="shared" ref="F34:AH34" si="83">SUM(G35:G37)</f>
        <v>0</v>
      </c>
      <c r="H34" s="88" t="s">
        <v>186</v>
      </c>
      <c r="I34" s="84">
        <f t="shared" si="83"/>
        <v>0</v>
      </c>
      <c r="J34" s="88" t="s">
        <v>186</v>
      </c>
      <c r="K34" s="84">
        <f t="shared" si="83"/>
        <v>26000</v>
      </c>
      <c r="L34" s="88" t="s">
        <v>186</v>
      </c>
      <c r="M34" s="84">
        <f t="shared" si="83"/>
        <v>0</v>
      </c>
      <c r="N34" s="88" t="s">
        <v>186</v>
      </c>
      <c r="O34" s="84">
        <f t="shared" si="83"/>
        <v>0</v>
      </c>
      <c r="P34" s="88" t="s">
        <v>186</v>
      </c>
      <c r="Q34" s="84">
        <f t="shared" si="83"/>
        <v>0</v>
      </c>
      <c r="R34" s="88" t="s">
        <v>186</v>
      </c>
      <c r="S34" s="84">
        <f t="shared" si="83"/>
        <v>0</v>
      </c>
      <c r="T34" s="88" t="s">
        <v>186</v>
      </c>
      <c r="U34" s="84">
        <f t="shared" si="83"/>
        <v>0</v>
      </c>
      <c r="V34" s="88" t="s">
        <v>186</v>
      </c>
      <c r="W34" s="84">
        <f t="shared" si="83"/>
        <v>0</v>
      </c>
      <c r="X34" s="88" t="s">
        <v>186</v>
      </c>
      <c r="Y34" s="84">
        <f t="shared" si="83"/>
        <v>0</v>
      </c>
      <c r="Z34" s="88" t="s">
        <v>186</v>
      </c>
      <c r="AA34" s="84">
        <f t="shared" si="83"/>
        <v>0</v>
      </c>
      <c r="AB34" s="88" t="s">
        <v>186</v>
      </c>
      <c r="AC34" s="84">
        <f t="shared" si="83"/>
        <v>0</v>
      </c>
      <c r="AD34" s="88" t="s">
        <v>186</v>
      </c>
      <c r="AE34" s="84">
        <f t="shared" si="83"/>
        <v>0</v>
      </c>
      <c r="AF34" s="88" t="s">
        <v>186</v>
      </c>
      <c r="AG34" s="86"/>
      <c r="AH34" s="87"/>
    </row>
    <row r="35" spans="1:34" ht="36" outlineLevel="2" x14ac:dyDescent="0.25">
      <c r="A35" s="27" t="s">
        <v>117</v>
      </c>
      <c r="B35" s="32" t="s">
        <v>39</v>
      </c>
      <c r="C35" s="5"/>
      <c r="D35" s="50">
        <f t="shared" si="69"/>
        <v>8000</v>
      </c>
      <c r="E35" s="66"/>
      <c r="F35" s="89"/>
      <c r="G35" s="66"/>
      <c r="H35" s="89"/>
      <c r="I35" s="66"/>
      <c r="J35" s="89"/>
      <c r="K35" s="66">
        <v>8000</v>
      </c>
      <c r="L35" s="89" t="s">
        <v>20</v>
      </c>
      <c r="M35" s="66"/>
      <c r="N35" s="89"/>
      <c r="O35" s="66"/>
      <c r="P35" s="89"/>
      <c r="Q35" s="66"/>
      <c r="R35" s="89"/>
      <c r="S35" s="66"/>
      <c r="T35" s="89"/>
      <c r="U35" s="66"/>
      <c r="V35" s="89"/>
      <c r="W35" s="66"/>
      <c r="X35" s="89"/>
      <c r="Y35" s="66"/>
      <c r="Z35" s="89"/>
      <c r="AA35" s="66"/>
      <c r="AB35" s="89"/>
      <c r="AC35" s="66"/>
      <c r="AD35" s="89"/>
      <c r="AE35" s="66"/>
      <c r="AF35" s="89"/>
      <c r="AG35" s="68"/>
      <c r="AH35" s="69"/>
    </row>
    <row r="36" spans="1:34" ht="18" outlineLevel="2" x14ac:dyDescent="0.25">
      <c r="A36" s="27" t="s">
        <v>118</v>
      </c>
      <c r="B36" s="32" t="s">
        <v>40</v>
      </c>
      <c r="C36" s="5"/>
      <c r="D36" s="50">
        <f t="shared" si="69"/>
        <v>0</v>
      </c>
      <c r="E36" s="66"/>
      <c r="F36" s="89"/>
      <c r="G36" s="66"/>
      <c r="H36" s="89"/>
      <c r="I36" s="66"/>
      <c r="J36" s="89"/>
      <c r="K36" s="66"/>
      <c r="L36" s="89"/>
      <c r="M36" s="66"/>
      <c r="N36" s="89"/>
      <c r="O36" s="66"/>
      <c r="P36" s="89"/>
      <c r="Q36" s="66"/>
      <c r="R36" s="89"/>
      <c r="S36" s="66"/>
      <c r="T36" s="89"/>
      <c r="U36" s="66"/>
      <c r="V36" s="89"/>
      <c r="W36" s="66"/>
      <c r="X36" s="89"/>
      <c r="Y36" s="66"/>
      <c r="Z36" s="89"/>
      <c r="AA36" s="66"/>
      <c r="AB36" s="89"/>
      <c r="AC36" s="66"/>
      <c r="AD36" s="89"/>
      <c r="AE36" s="66"/>
      <c r="AF36" s="89"/>
      <c r="AG36" s="68"/>
      <c r="AH36" s="69"/>
    </row>
    <row r="37" spans="1:34" ht="36" outlineLevel="2" x14ac:dyDescent="0.25">
      <c r="A37" s="27" t="s">
        <v>119</v>
      </c>
      <c r="B37" s="32" t="s">
        <v>41</v>
      </c>
      <c r="C37" s="5"/>
      <c r="D37" s="50">
        <f t="shared" si="69"/>
        <v>18000</v>
      </c>
      <c r="E37" s="66"/>
      <c r="F37" s="89"/>
      <c r="G37" s="66"/>
      <c r="H37" s="89"/>
      <c r="I37" s="66"/>
      <c r="J37" s="89"/>
      <c r="K37" s="66">
        <v>18000</v>
      </c>
      <c r="L37" s="89" t="s">
        <v>20</v>
      </c>
      <c r="M37" s="66"/>
      <c r="N37" s="89"/>
      <c r="O37" s="66"/>
      <c r="P37" s="89"/>
      <c r="Q37" s="66"/>
      <c r="R37" s="89"/>
      <c r="S37" s="66"/>
      <c r="T37" s="89"/>
      <c r="U37" s="66"/>
      <c r="V37" s="89"/>
      <c r="W37" s="66"/>
      <c r="X37" s="89"/>
      <c r="Y37" s="66"/>
      <c r="Z37" s="89"/>
      <c r="AA37" s="66"/>
      <c r="AB37" s="89"/>
      <c r="AC37" s="66"/>
      <c r="AD37" s="89"/>
      <c r="AE37" s="66"/>
      <c r="AF37" s="89"/>
      <c r="AG37" s="68"/>
      <c r="AH37" s="69"/>
    </row>
    <row r="38" spans="1:34" ht="18" outlineLevel="1" x14ac:dyDescent="0.25">
      <c r="A38" s="38" t="s">
        <v>120</v>
      </c>
      <c r="B38" s="37" t="s">
        <v>42</v>
      </c>
      <c r="C38" s="36"/>
      <c r="D38" s="49">
        <f t="shared" si="69"/>
        <v>0</v>
      </c>
      <c r="E38" s="84">
        <f>SUM(E39:E42)</f>
        <v>0</v>
      </c>
      <c r="F38" s="88" t="s">
        <v>186</v>
      </c>
      <c r="G38" s="84">
        <f t="shared" ref="F38:AF38" si="84">SUM(G39:G42)</f>
        <v>0</v>
      </c>
      <c r="H38" s="88" t="s">
        <v>186</v>
      </c>
      <c r="I38" s="84">
        <f t="shared" si="84"/>
        <v>0</v>
      </c>
      <c r="J38" s="88" t="s">
        <v>186</v>
      </c>
      <c r="K38" s="84">
        <f t="shared" si="84"/>
        <v>0</v>
      </c>
      <c r="L38" s="88" t="s">
        <v>186</v>
      </c>
      <c r="M38" s="84">
        <f t="shared" si="84"/>
        <v>0</v>
      </c>
      <c r="N38" s="88" t="s">
        <v>186</v>
      </c>
      <c r="O38" s="84">
        <f t="shared" si="84"/>
        <v>0</v>
      </c>
      <c r="P38" s="88" t="s">
        <v>186</v>
      </c>
      <c r="Q38" s="84">
        <f t="shared" si="84"/>
        <v>0</v>
      </c>
      <c r="R38" s="88" t="s">
        <v>186</v>
      </c>
      <c r="S38" s="84">
        <f t="shared" si="84"/>
        <v>0</v>
      </c>
      <c r="T38" s="88" t="s">
        <v>186</v>
      </c>
      <c r="U38" s="84">
        <f t="shared" si="84"/>
        <v>0</v>
      </c>
      <c r="V38" s="88" t="s">
        <v>186</v>
      </c>
      <c r="W38" s="84">
        <f t="shared" si="84"/>
        <v>0</v>
      </c>
      <c r="X38" s="88" t="s">
        <v>186</v>
      </c>
      <c r="Y38" s="84">
        <f t="shared" si="84"/>
        <v>0</v>
      </c>
      <c r="Z38" s="88" t="s">
        <v>186</v>
      </c>
      <c r="AA38" s="84">
        <f t="shared" si="84"/>
        <v>0</v>
      </c>
      <c r="AB38" s="88" t="s">
        <v>186</v>
      </c>
      <c r="AC38" s="84">
        <f t="shared" si="84"/>
        <v>0</v>
      </c>
      <c r="AD38" s="88" t="s">
        <v>186</v>
      </c>
      <c r="AE38" s="84">
        <f t="shared" si="84"/>
        <v>0</v>
      </c>
      <c r="AF38" s="88" t="s">
        <v>186</v>
      </c>
      <c r="AG38" s="86"/>
      <c r="AH38" s="87"/>
    </row>
    <row r="39" spans="1:34" ht="36" outlineLevel="2" x14ac:dyDescent="0.25">
      <c r="A39" s="28" t="s">
        <v>121</v>
      </c>
      <c r="B39" s="32" t="s">
        <v>43</v>
      </c>
      <c r="C39" s="5"/>
      <c r="D39" s="50">
        <f t="shared" si="69"/>
        <v>0</v>
      </c>
      <c r="E39" s="66"/>
      <c r="F39" s="89"/>
      <c r="G39" s="66"/>
      <c r="H39" s="89"/>
      <c r="I39" s="66"/>
      <c r="J39" s="89"/>
      <c r="K39" s="66"/>
      <c r="L39" s="89"/>
      <c r="M39" s="66"/>
      <c r="N39" s="89"/>
      <c r="O39" s="66"/>
      <c r="P39" s="89"/>
      <c r="Q39" s="66"/>
      <c r="R39" s="89"/>
      <c r="S39" s="66"/>
      <c r="T39" s="89"/>
      <c r="U39" s="66"/>
      <c r="V39" s="89"/>
      <c r="W39" s="66"/>
      <c r="X39" s="89"/>
      <c r="Y39" s="66"/>
      <c r="Z39" s="89"/>
      <c r="AA39" s="66"/>
      <c r="AB39" s="89"/>
      <c r="AC39" s="66"/>
      <c r="AD39" s="89"/>
      <c r="AE39" s="66"/>
      <c r="AF39" s="89"/>
      <c r="AG39" s="68"/>
      <c r="AH39" s="69"/>
    </row>
    <row r="40" spans="1:34" ht="36" outlineLevel="2" x14ac:dyDescent="0.25">
      <c r="A40" s="28" t="s">
        <v>122</v>
      </c>
      <c r="B40" s="32" t="s">
        <v>44</v>
      </c>
      <c r="C40" s="5"/>
      <c r="D40" s="50">
        <f t="shared" si="69"/>
        <v>0</v>
      </c>
      <c r="E40" s="66"/>
      <c r="F40" s="89"/>
      <c r="G40" s="66"/>
      <c r="H40" s="89"/>
      <c r="I40" s="66"/>
      <c r="J40" s="89"/>
      <c r="K40" s="66"/>
      <c r="L40" s="89"/>
      <c r="M40" s="66"/>
      <c r="N40" s="89"/>
      <c r="O40" s="66"/>
      <c r="P40" s="89"/>
      <c r="Q40" s="66"/>
      <c r="R40" s="89"/>
      <c r="S40" s="66"/>
      <c r="T40" s="89"/>
      <c r="U40" s="66"/>
      <c r="V40" s="89"/>
      <c r="W40" s="66"/>
      <c r="X40" s="89"/>
      <c r="Y40" s="66"/>
      <c r="Z40" s="89"/>
      <c r="AA40" s="66"/>
      <c r="AB40" s="89"/>
      <c r="AC40" s="66"/>
      <c r="AD40" s="89"/>
      <c r="AE40" s="66"/>
      <c r="AF40" s="89"/>
      <c r="AG40" s="68"/>
      <c r="AH40" s="69"/>
    </row>
    <row r="41" spans="1:34" ht="36" outlineLevel="2" x14ac:dyDescent="0.25">
      <c r="A41" s="28" t="s">
        <v>123</v>
      </c>
      <c r="B41" s="32" t="s">
        <v>45</v>
      </c>
      <c r="C41" s="5"/>
      <c r="D41" s="50">
        <f t="shared" si="69"/>
        <v>0</v>
      </c>
      <c r="E41" s="66"/>
      <c r="F41" s="89"/>
      <c r="G41" s="66"/>
      <c r="H41" s="89"/>
      <c r="I41" s="66"/>
      <c r="J41" s="89"/>
      <c r="K41" s="66"/>
      <c r="L41" s="89"/>
      <c r="M41" s="66"/>
      <c r="N41" s="89"/>
      <c r="O41" s="66"/>
      <c r="P41" s="89"/>
      <c r="Q41" s="66"/>
      <c r="R41" s="89"/>
      <c r="S41" s="66"/>
      <c r="T41" s="89"/>
      <c r="U41" s="66"/>
      <c r="V41" s="89"/>
      <c r="W41" s="66"/>
      <c r="X41" s="89"/>
      <c r="Y41" s="66"/>
      <c r="Z41" s="89"/>
      <c r="AA41" s="66"/>
      <c r="AB41" s="89"/>
      <c r="AC41" s="66"/>
      <c r="AD41" s="89"/>
      <c r="AE41" s="66"/>
      <c r="AF41" s="89"/>
      <c r="AG41" s="68"/>
      <c r="AH41" s="69"/>
    </row>
    <row r="42" spans="1:34" ht="36" outlineLevel="2" x14ac:dyDescent="0.25">
      <c r="A42" s="28" t="s">
        <v>124</v>
      </c>
      <c r="B42" s="32" t="s">
        <v>46</v>
      </c>
      <c r="C42" s="5"/>
      <c r="D42" s="50">
        <f t="shared" si="69"/>
        <v>0</v>
      </c>
      <c r="E42" s="66"/>
      <c r="F42" s="89"/>
      <c r="G42" s="66"/>
      <c r="H42" s="89"/>
      <c r="I42" s="66"/>
      <c r="J42" s="89"/>
      <c r="K42" s="66"/>
      <c r="L42" s="89"/>
      <c r="M42" s="66"/>
      <c r="N42" s="89"/>
      <c r="O42" s="66"/>
      <c r="P42" s="89"/>
      <c r="Q42" s="66"/>
      <c r="R42" s="89"/>
      <c r="S42" s="66"/>
      <c r="T42" s="89"/>
      <c r="U42" s="66"/>
      <c r="V42" s="89"/>
      <c r="W42" s="66"/>
      <c r="X42" s="89"/>
      <c r="Y42" s="66"/>
      <c r="Z42" s="89"/>
      <c r="AA42" s="66"/>
      <c r="AB42" s="89"/>
      <c r="AC42" s="66"/>
      <c r="AD42" s="89"/>
      <c r="AE42" s="66"/>
      <c r="AF42" s="89"/>
      <c r="AG42" s="68"/>
      <c r="AH42" s="69"/>
    </row>
    <row r="43" spans="1:34" ht="18" outlineLevel="1" x14ac:dyDescent="0.25">
      <c r="A43" s="38" t="s">
        <v>125</v>
      </c>
      <c r="B43" s="37" t="s">
        <v>47</v>
      </c>
      <c r="C43" s="36"/>
      <c r="D43" s="49">
        <f t="shared" si="69"/>
        <v>0</v>
      </c>
      <c r="E43" s="84">
        <f>SUM(E44:E48)</f>
        <v>0</v>
      </c>
      <c r="F43" s="88" t="s">
        <v>186</v>
      </c>
      <c r="G43" s="84">
        <f t="shared" ref="F43:AF43" si="85">SUM(G44:G48)</f>
        <v>0</v>
      </c>
      <c r="H43" s="88" t="s">
        <v>186</v>
      </c>
      <c r="I43" s="84">
        <f t="shared" si="85"/>
        <v>0</v>
      </c>
      <c r="J43" s="88" t="s">
        <v>186</v>
      </c>
      <c r="K43" s="84">
        <f t="shared" si="85"/>
        <v>0</v>
      </c>
      <c r="L43" s="88" t="s">
        <v>186</v>
      </c>
      <c r="M43" s="84">
        <f t="shared" si="85"/>
        <v>0</v>
      </c>
      <c r="N43" s="88" t="s">
        <v>186</v>
      </c>
      <c r="O43" s="84">
        <f t="shared" si="85"/>
        <v>0</v>
      </c>
      <c r="P43" s="88" t="s">
        <v>186</v>
      </c>
      <c r="Q43" s="84">
        <f t="shared" si="85"/>
        <v>0</v>
      </c>
      <c r="R43" s="88" t="s">
        <v>186</v>
      </c>
      <c r="S43" s="84">
        <f t="shared" si="85"/>
        <v>0</v>
      </c>
      <c r="T43" s="88" t="s">
        <v>186</v>
      </c>
      <c r="U43" s="84">
        <f t="shared" si="85"/>
        <v>0</v>
      </c>
      <c r="V43" s="88" t="s">
        <v>186</v>
      </c>
      <c r="W43" s="84">
        <f t="shared" si="85"/>
        <v>0</v>
      </c>
      <c r="X43" s="88" t="s">
        <v>186</v>
      </c>
      <c r="Y43" s="84">
        <f t="shared" si="85"/>
        <v>0</v>
      </c>
      <c r="Z43" s="88" t="s">
        <v>186</v>
      </c>
      <c r="AA43" s="84">
        <f t="shared" si="85"/>
        <v>0</v>
      </c>
      <c r="AB43" s="88" t="s">
        <v>186</v>
      </c>
      <c r="AC43" s="84">
        <f t="shared" si="85"/>
        <v>0</v>
      </c>
      <c r="AD43" s="88" t="s">
        <v>186</v>
      </c>
      <c r="AE43" s="84">
        <f t="shared" si="85"/>
        <v>0</v>
      </c>
      <c r="AF43" s="88" t="s">
        <v>186</v>
      </c>
      <c r="AG43" s="86"/>
      <c r="AH43" s="87"/>
    </row>
    <row r="44" spans="1:34" ht="18" outlineLevel="2" x14ac:dyDescent="0.25">
      <c r="A44" s="28" t="s">
        <v>126</v>
      </c>
      <c r="B44" s="32" t="s">
        <v>48</v>
      </c>
      <c r="C44" s="5"/>
      <c r="D44" s="50">
        <f t="shared" si="69"/>
        <v>0</v>
      </c>
      <c r="E44" s="66"/>
      <c r="F44" s="89"/>
      <c r="G44" s="66"/>
      <c r="H44" s="89"/>
      <c r="I44" s="66"/>
      <c r="J44" s="89"/>
      <c r="K44" s="66"/>
      <c r="L44" s="89"/>
      <c r="M44" s="66"/>
      <c r="N44" s="89"/>
      <c r="O44" s="66"/>
      <c r="P44" s="89"/>
      <c r="Q44" s="66"/>
      <c r="R44" s="89"/>
      <c r="S44" s="66"/>
      <c r="T44" s="89"/>
      <c r="U44" s="66"/>
      <c r="V44" s="89"/>
      <c r="W44" s="66"/>
      <c r="X44" s="89"/>
      <c r="Y44" s="66"/>
      <c r="Z44" s="89"/>
      <c r="AA44" s="66"/>
      <c r="AB44" s="89"/>
      <c r="AC44" s="66"/>
      <c r="AD44" s="89"/>
      <c r="AE44" s="66"/>
      <c r="AF44" s="89"/>
      <c r="AG44" s="68"/>
      <c r="AH44" s="69"/>
    </row>
    <row r="45" spans="1:34" ht="18" outlineLevel="2" x14ac:dyDescent="0.25">
      <c r="A45" s="28" t="s">
        <v>127</v>
      </c>
      <c r="B45" s="32" t="s">
        <v>49</v>
      </c>
      <c r="C45" s="5"/>
      <c r="D45" s="50">
        <f t="shared" si="69"/>
        <v>0</v>
      </c>
      <c r="E45" s="66"/>
      <c r="F45" s="89"/>
      <c r="G45" s="66"/>
      <c r="H45" s="89"/>
      <c r="I45" s="66"/>
      <c r="J45" s="89"/>
      <c r="K45" s="66"/>
      <c r="L45" s="89"/>
      <c r="M45" s="66"/>
      <c r="N45" s="89"/>
      <c r="O45" s="66"/>
      <c r="P45" s="89"/>
      <c r="Q45" s="66"/>
      <c r="R45" s="89"/>
      <c r="S45" s="66"/>
      <c r="T45" s="89"/>
      <c r="U45" s="66"/>
      <c r="V45" s="89"/>
      <c r="W45" s="66"/>
      <c r="X45" s="89"/>
      <c r="Y45" s="66"/>
      <c r="Z45" s="89"/>
      <c r="AA45" s="66"/>
      <c r="AB45" s="89"/>
      <c r="AC45" s="66"/>
      <c r="AD45" s="89"/>
      <c r="AE45" s="66"/>
      <c r="AF45" s="89"/>
      <c r="AG45" s="68"/>
      <c r="AH45" s="69"/>
    </row>
    <row r="46" spans="1:34" ht="18" outlineLevel="2" x14ac:dyDescent="0.25">
      <c r="A46" s="28" t="s">
        <v>128</v>
      </c>
      <c r="B46" s="32" t="s">
        <v>29</v>
      </c>
      <c r="C46" s="5"/>
      <c r="D46" s="50">
        <f t="shared" si="69"/>
        <v>0</v>
      </c>
      <c r="E46" s="66"/>
      <c r="F46" s="89"/>
      <c r="G46" s="66"/>
      <c r="H46" s="89"/>
      <c r="I46" s="66"/>
      <c r="J46" s="89"/>
      <c r="K46" s="66"/>
      <c r="L46" s="89"/>
      <c r="M46" s="66"/>
      <c r="N46" s="89"/>
      <c r="O46" s="66"/>
      <c r="P46" s="89"/>
      <c r="Q46" s="66"/>
      <c r="R46" s="89"/>
      <c r="S46" s="66"/>
      <c r="T46" s="89"/>
      <c r="U46" s="66"/>
      <c r="V46" s="89"/>
      <c r="W46" s="66"/>
      <c r="X46" s="89"/>
      <c r="Y46" s="66"/>
      <c r="Z46" s="89"/>
      <c r="AA46" s="66"/>
      <c r="AB46" s="89"/>
      <c r="AC46" s="66"/>
      <c r="AD46" s="89"/>
      <c r="AE46" s="66"/>
      <c r="AF46" s="89"/>
      <c r="AG46" s="68"/>
      <c r="AH46" s="69"/>
    </row>
    <row r="47" spans="1:34" ht="36" outlineLevel="2" x14ac:dyDescent="0.25">
      <c r="A47" s="28" t="s">
        <v>129</v>
      </c>
      <c r="B47" s="32" t="s">
        <v>50</v>
      </c>
      <c r="C47" s="5"/>
      <c r="D47" s="50">
        <f t="shared" si="69"/>
        <v>0</v>
      </c>
      <c r="E47" s="66"/>
      <c r="F47" s="89"/>
      <c r="G47" s="66"/>
      <c r="H47" s="89"/>
      <c r="I47" s="66"/>
      <c r="J47" s="89"/>
      <c r="K47" s="66"/>
      <c r="L47" s="89"/>
      <c r="M47" s="66"/>
      <c r="N47" s="89"/>
      <c r="O47" s="66"/>
      <c r="P47" s="89"/>
      <c r="Q47" s="66"/>
      <c r="R47" s="89"/>
      <c r="S47" s="66"/>
      <c r="T47" s="89"/>
      <c r="U47" s="66"/>
      <c r="V47" s="89"/>
      <c r="W47" s="66"/>
      <c r="X47" s="89"/>
      <c r="Y47" s="66"/>
      <c r="Z47" s="89"/>
      <c r="AA47" s="66"/>
      <c r="AB47" s="89"/>
      <c r="AC47" s="66"/>
      <c r="AD47" s="89"/>
      <c r="AE47" s="66"/>
      <c r="AF47" s="89"/>
      <c r="AG47" s="68"/>
      <c r="AH47" s="69"/>
    </row>
    <row r="48" spans="1:34" ht="36" outlineLevel="2" x14ac:dyDescent="0.25">
      <c r="A48" s="28" t="s">
        <v>130</v>
      </c>
      <c r="B48" s="32" t="s">
        <v>51</v>
      </c>
      <c r="C48" s="5"/>
      <c r="D48" s="50">
        <f t="shared" si="69"/>
        <v>0</v>
      </c>
      <c r="E48" s="66"/>
      <c r="F48" s="89"/>
      <c r="G48" s="66"/>
      <c r="H48" s="89"/>
      <c r="I48" s="66"/>
      <c r="J48" s="89"/>
      <c r="K48" s="66"/>
      <c r="L48" s="89"/>
      <c r="M48" s="66"/>
      <c r="N48" s="89"/>
      <c r="O48" s="66"/>
      <c r="P48" s="89"/>
      <c r="Q48" s="66"/>
      <c r="R48" s="89"/>
      <c r="S48" s="66"/>
      <c r="T48" s="89"/>
      <c r="U48" s="66"/>
      <c r="V48" s="89"/>
      <c r="W48" s="66"/>
      <c r="X48" s="89"/>
      <c r="Y48" s="66"/>
      <c r="Z48" s="89"/>
      <c r="AA48" s="66"/>
      <c r="AB48" s="89"/>
      <c r="AC48" s="66"/>
      <c r="AD48" s="89"/>
      <c r="AE48" s="66"/>
      <c r="AF48" s="89"/>
      <c r="AG48" s="68"/>
      <c r="AH48" s="69"/>
    </row>
    <row r="49" spans="1:34" ht="18" outlineLevel="1" x14ac:dyDescent="0.25">
      <c r="A49" s="38" t="s">
        <v>131</v>
      </c>
      <c r="B49" s="37" t="s">
        <v>52</v>
      </c>
      <c r="C49" s="36"/>
      <c r="D49" s="49">
        <f t="shared" si="69"/>
        <v>0</v>
      </c>
      <c r="E49" s="84">
        <f>SUM(E50:E57)</f>
        <v>0</v>
      </c>
      <c r="F49" s="88" t="s">
        <v>186</v>
      </c>
      <c r="G49" s="84">
        <f t="shared" ref="F49:AF49" si="86">SUM(G50:G57)</f>
        <v>0</v>
      </c>
      <c r="H49" s="88" t="s">
        <v>186</v>
      </c>
      <c r="I49" s="84">
        <f t="shared" si="86"/>
        <v>0</v>
      </c>
      <c r="J49" s="88" t="s">
        <v>186</v>
      </c>
      <c r="K49" s="84">
        <f t="shared" si="86"/>
        <v>0</v>
      </c>
      <c r="L49" s="88" t="s">
        <v>186</v>
      </c>
      <c r="M49" s="84">
        <f t="shared" si="86"/>
        <v>0</v>
      </c>
      <c r="N49" s="88" t="s">
        <v>186</v>
      </c>
      <c r="O49" s="84">
        <f t="shared" si="86"/>
        <v>0</v>
      </c>
      <c r="P49" s="88" t="s">
        <v>186</v>
      </c>
      <c r="Q49" s="84">
        <f t="shared" si="86"/>
        <v>0</v>
      </c>
      <c r="R49" s="88" t="s">
        <v>186</v>
      </c>
      <c r="S49" s="84">
        <f t="shared" si="86"/>
        <v>0</v>
      </c>
      <c r="T49" s="88" t="s">
        <v>186</v>
      </c>
      <c r="U49" s="84">
        <f t="shared" si="86"/>
        <v>0</v>
      </c>
      <c r="V49" s="88" t="s">
        <v>186</v>
      </c>
      <c r="W49" s="84">
        <f t="shared" si="86"/>
        <v>0</v>
      </c>
      <c r="X49" s="88" t="s">
        <v>186</v>
      </c>
      <c r="Y49" s="84">
        <f t="shared" si="86"/>
        <v>0</v>
      </c>
      <c r="Z49" s="88" t="s">
        <v>186</v>
      </c>
      <c r="AA49" s="84">
        <f t="shared" si="86"/>
        <v>0</v>
      </c>
      <c r="AB49" s="88" t="s">
        <v>186</v>
      </c>
      <c r="AC49" s="84">
        <f t="shared" si="86"/>
        <v>0</v>
      </c>
      <c r="AD49" s="88" t="s">
        <v>186</v>
      </c>
      <c r="AE49" s="84">
        <f t="shared" si="86"/>
        <v>0</v>
      </c>
      <c r="AF49" s="88" t="s">
        <v>186</v>
      </c>
      <c r="AG49" s="86"/>
      <c r="AH49" s="87"/>
    </row>
    <row r="50" spans="1:34" ht="36" outlineLevel="2" x14ac:dyDescent="0.25">
      <c r="A50" s="28" t="s">
        <v>132</v>
      </c>
      <c r="B50" s="32" t="s">
        <v>53</v>
      </c>
      <c r="C50" s="5"/>
      <c r="D50" s="50">
        <f t="shared" si="69"/>
        <v>0</v>
      </c>
      <c r="E50" s="66"/>
      <c r="F50" s="89"/>
      <c r="G50" s="66"/>
      <c r="H50" s="89"/>
      <c r="I50" s="66"/>
      <c r="J50" s="89"/>
      <c r="K50" s="66"/>
      <c r="L50" s="89"/>
      <c r="M50" s="66"/>
      <c r="N50" s="89"/>
      <c r="O50" s="66"/>
      <c r="P50" s="89"/>
      <c r="Q50" s="66"/>
      <c r="R50" s="89"/>
      <c r="S50" s="66"/>
      <c r="T50" s="89"/>
      <c r="U50" s="66"/>
      <c r="V50" s="89"/>
      <c r="W50" s="66"/>
      <c r="X50" s="89"/>
      <c r="Y50" s="66"/>
      <c r="Z50" s="89"/>
      <c r="AA50" s="66"/>
      <c r="AB50" s="89"/>
      <c r="AC50" s="66"/>
      <c r="AD50" s="89"/>
      <c r="AE50" s="66"/>
      <c r="AF50" s="89"/>
      <c r="AG50" s="68"/>
      <c r="AH50" s="69"/>
    </row>
    <row r="51" spans="1:34" ht="18" outlineLevel="2" x14ac:dyDescent="0.25">
      <c r="A51" s="28" t="s">
        <v>133</v>
      </c>
      <c r="B51" s="32" t="s">
        <v>54</v>
      </c>
      <c r="C51" s="5"/>
      <c r="D51" s="50">
        <f t="shared" si="69"/>
        <v>0</v>
      </c>
      <c r="E51" s="66"/>
      <c r="F51" s="89"/>
      <c r="G51" s="66"/>
      <c r="H51" s="89"/>
      <c r="I51" s="66"/>
      <c r="J51" s="89"/>
      <c r="K51" s="66"/>
      <c r="L51" s="89"/>
      <c r="M51" s="66"/>
      <c r="N51" s="89"/>
      <c r="O51" s="66"/>
      <c r="P51" s="89"/>
      <c r="Q51" s="66"/>
      <c r="R51" s="89"/>
      <c r="S51" s="66"/>
      <c r="T51" s="89"/>
      <c r="U51" s="66"/>
      <c r="V51" s="89"/>
      <c r="W51" s="66"/>
      <c r="X51" s="89"/>
      <c r="Y51" s="66"/>
      <c r="Z51" s="89"/>
      <c r="AA51" s="66"/>
      <c r="AB51" s="89"/>
      <c r="AC51" s="66"/>
      <c r="AD51" s="89"/>
      <c r="AE51" s="66"/>
      <c r="AF51" s="89"/>
      <c r="AG51" s="68"/>
      <c r="AH51" s="69"/>
    </row>
    <row r="52" spans="1:34" ht="36" outlineLevel="2" x14ac:dyDescent="0.25">
      <c r="A52" s="28" t="s">
        <v>134</v>
      </c>
      <c r="B52" s="32" t="s">
        <v>55</v>
      </c>
      <c r="C52" s="5"/>
      <c r="D52" s="50">
        <f t="shared" si="69"/>
        <v>0</v>
      </c>
      <c r="E52" s="66"/>
      <c r="F52" s="89"/>
      <c r="G52" s="66"/>
      <c r="H52" s="89"/>
      <c r="I52" s="66"/>
      <c r="J52" s="89"/>
      <c r="K52" s="66"/>
      <c r="L52" s="89"/>
      <c r="M52" s="66"/>
      <c r="N52" s="89"/>
      <c r="O52" s="66"/>
      <c r="P52" s="89"/>
      <c r="Q52" s="66"/>
      <c r="R52" s="89"/>
      <c r="S52" s="66"/>
      <c r="T52" s="89"/>
      <c r="U52" s="66"/>
      <c r="V52" s="89"/>
      <c r="W52" s="66"/>
      <c r="X52" s="89"/>
      <c r="Y52" s="66"/>
      <c r="Z52" s="89"/>
      <c r="AA52" s="66"/>
      <c r="AB52" s="89"/>
      <c r="AC52" s="66"/>
      <c r="AD52" s="89"/>
      <c r="AE52" s="66"/>
      <c r="AF52" s="89"/>
      <c r="AG52" s="68"/>
      <c r="AH52" s="69"/>
    </row>
    <row r="53" spans="1:34" ht="36" outlineLevel="2" x14ac:dyDescent="0.25">
      <c r="A53" s="28" t="s">
        <v>135</v>
      </c>
      <c r="B53" s="32" t="s">
        <v>56</v>
      </c>
      <c r="C53" s="5"/>
      <c r="D53" s="50">
        <f t="shared" si="69"/>
        <v>0</v>
      </c>
      <c r="E53" s="66"/>
      <c r="F53" s="89"/>
      <c r="G53" s="66"/>
      <c r="H53" s="89"/>
      <c r="I53" s="66"/>
      <c r="J53" s="89"/>
      <c r="K53" s="66"/>
      <c r="L53" s="89"/>
      <c r="M53" s="66"/>
      <c r="N53" s="89"/>
      <c r="O53" s="66"/>
      <c r="P53" s="89"/>
      <c r="Q53" s="66"/>
      <c r="R53" s="89"/>
      <c r="S53" s="66"/>
      <c r="T53" s="89"/>
      <c r="U53" s="66"/>
      <c r="V53" s="89"/>
      <c r="W53" s="66"/>
      <c r="X53" s="89"/>
      <c r="Y53" s="66"/>
      <c r="Z53" s="89"/>
      <c r="AA53" s="66"/>
      <c r="AB53" s="89"/>
      <c r="AC53" s="66"/>
      <c r="AD53" s="89"/>
      <c r="AE53" s="66"/>
      <c r="AF53" s="89"/>
      <c r="AG53" s="68"/>
      <c r="AH53" s="69"/>
    </row>
    <row r="54" spans="1:34" ht="18" outlineLevel="2" x14ac:dyDescent="0.25">
      <c r="A54" s="28" t="s">
        <v>136</v>
      </c>
      <c r="B54" s="32" t="s">
        <v>57</v>
      </c>
      <c r="C54" s="5"/>
      <c r="D54" s="50">
        <f t="shared" si="69"/>
        <v>0</v>
      </c>
      <c r="E54" s="66"/>
      <c r="F54" s="89"/>
      <c r="G54" s="66"/>
      <c r="H54" s="89"/>
      <c r="I54" s="66"/>
      <c r="J54" s="89"/>
      <c r="K54" s="66"/>
      <c r="L54" s="89"/>
      <c r="M54" s="66"/>
      <c r="N54" s="89"/>
      <c r="O54" s="66"/>
      <c r="P54" s="89"/>
      <c r="Q54" s="66"/>
      <c r="R54" s="89"/>
      <c r="S54" s="66"/>
      <c r="T54" s="89"/>
      <c r="U54" s="66"/>
      <c r="V54" s="89"/>
      <c r="W54" s="66"/>
      <c r="X54" s="89"/>
      <c r="Y54" s="66"/>
      <c r="Z54" s="89"/>
      <c r="AA54" s="66"/>
      <c r="AB54" s="89"/>
      <c r="AC54" s="66"/>
      <c r="AD54" s="89"/>
      <c r="AE54" s="66"/>
      <c r="AF54" s="89"/>
      <c r="AG54" s="68"/>
      <c r="AH54" s="69"/>
    </row>
    <row r="55" spans="1:34" ht="18" outlineLevel="2" x14ac:dyDescent="0.25">
      <c r="A55" s="28" t="s">
        <v>137</v>
      </c>
      <c r="B55" s="32" t="s">
        <v>58</v>
      </c>
      <c r="C55" s="5"/>
      <c r="D55" s="50">
        <f t="shared" si="69"/>
        <v>0</v>
      </c>
      <c r="E55" s="66"/>
      <c r="F55" s="89"/>
      <c r="G55" s="66"/>
      <c r="H55" s="89"/>
      <c r="I55" s="66"/>
      <c r="J55" s="89"/>
      <c r="K55" s="66"/>
      <c r="L55" s="89"/>
      <c r="M55" s="66"/>
      <c r="N55" s="89"/>
      <c r="O55" s="66"/>
      <c r="P55" s="89"/>
      <c r="Q55" s="66"/>
      <c r="R55" s="89"/>
      <c r="S55" s="66"/>
      <c r="T55" s="89"/>
      <c r="U55" s="66"/>
      <c r="V55" s="89"/>
      <c r="W55" s="66"/>
      <c r="X55" s="89"/>
      <c r="Y55" s="66"/>
      <c r="Z55" s="89"/>
      <c r="AA55" s="66"/>
      <c r="AB55" s="89"/>
      <c r="AC55" s="66"/>
      <c r="AD55" s="89"/>
      <c r="AE55" s="66"/>
      <c r="AF55" s="89"/>
      <c r="AG55" s="68"/>
      <c r="AH55" s="69"/>
    </row>
    <row r="56" spans="1:34" ht="18" outlineLevel="2" x14ac:dyDescent="0.25">
      <c r="A56" s="28" t="s">
        <v>138</v>
      </c>
      <c r="B56" s="32" t="s">
        <v>59</v>
      </c>
      <c r="C56" s="5"/>
      <c r="D56" s="50">
        <f t="shared" si="69"/>
        <v>0</v>
      </c>
      <c r="E56" s="66"/>
      <c r="F56" s="89"/>
      <c r="G56" s="66"/>
      <c r="H56" s="89"/>
      <c r="I56" s="66"/>
      <c r="J56" s="89"/>
      <c r="K56" s="66"/>
      <c r="L56" s="89"/>
      <c r="M56" s="66"/>
      <c r="N56" s="89"/>
      <c r="O56" s="66"/>
      <c r="P56" s="89"/>
      <c r="Q56" s="66"/>
      <c r="R56" s="89"/>
      <c r="S56" s="66"/>
      <c r="T56" s="89"/>
      <c r="U56" s="66"/>
      <c r="V56" s="89"/>
      <c r="W56" s="66"/>
      <c r="X56" s="89"/>
      <c r="Y56" s="66"/>
      <c r="Z56" s="89"/>
      <c r="AA56" s="66"/>
      <c r="AB56" s="89"/>
      <c r="AC56" s="66"/>
      <c r="AD56" s="89"/>
      <c r="AE56" s="66"/>
      <c r="AF56" s="89"/>
      <c r="AG56" s="68"/>
      <c r="AH56" s="69"/>
    </row>
    <row r="57" spans="1:34" ht="18" outlineLevel="2" x14ac:dyDescent="0.25">
      <c r="A57" s="28" t="s">
        <v>139</v>
      </c>
      <c r="B57" s="32" t="s">
        <v>60</v>
      </c>
      <c r="C57" s="5"/>
      <c r="D57" s="50">
        <f t="shared" si="69"/>
        <v>0</v>
      </c>
      <c r="E57" s="66"/>
      <c r="F57" s="89"/>
      <c r="G57" s="66"/>
      <c r="H57" s="89"/>
      <c r="I57" s="66"/>
      <c r="J57" s="89"/>
      <c r="K57" s="66"/>
      <c r="L57" s="89"/>
      <c r="M57" s="66"/>
      <c r="N57" s="89"/>
      <c r="O57" s="66"/>
      <c r="P57" s="89"/>
      <c r="Q57" s="66"/>
      <c r="R57" s="89"/>
      <c r="S57" s="66"/>
      <c r="T57" s="89"/>
      <c r="U57" s="66"/>
      <c r="V57" s="89"/>
      <c r="W57" s="66"/>
      <c r="X57" s="89"/>
      <c r="Y57" s="66"/>
      <c r="Z57" s="89"/>
      <c r="AA57" s="66"/>
      <c r="AB57" s="89"/>
      <c r="AC57" s="66"/>
      <c r="AD57" s="89"/>
      <c r="AE57" s="66"/>
      <c r="AF57" s="89"/>
      <c r="AG57" s="68"/>
      <c r="AH57" s="69"/>
    </row>
    <row r="58" spans="1:34" ht="18" outlineLevel="1" x14ac:dyDescent="0.25">
      <c r="A58" s="38" t="s">
        <v>140</v>
      </c>
      <c r="B58" s="37" t="s">
        <v>61</v>
      </c>
      <c r="C58" s="36"/>
      <c r="D58" s="49">
        <f t="shared" si="69"/>
        <v>0</v>
      </c>
      <c r="E58" s="84">
        <f>SUM(E59:E62)</f>
        <v>0</v>
      </c>
      <c r="F58" s="88" t="s">
        <v>186</v>
      </c>
      <c r="G58" s="84">
        <f t="shared" ref="F58:AF58" si="87">SUM(G59:G62)</f>
        <v>0</v>
      </c>
      <c r="H58" s="88" t="s">
        <v>186</v>
      </c>
      <c r="I58" s="84">
        <f t="shared" si="87"/>
        <v>0</v>
      </c>
      <c r="J58" s="88" t="s">
        <v>186</v>
      </c>
      <c r="K58" s="84">
        <f t="shared" si="87"/>
        <v>0</v>
      </c>
      <c r="L58" s="88" t="s">
        <v>186</v>
      </c>
      <c r="M58" s="84">
        <f t="shared" si="87"/>
        <v>0</v>
      </c>
      <c r="N58" s="88" t="s">
        <v>186</v>
      </c>
      <c r="O58" s="84">
        <f t="shared" si="87"/>
        <v>0</v>
      </c>
      <c r="P58" s="88" t="s">
        <v>186</v>
      </c>
      <c r="Q58" s="84">
        <f t="shared" si="87"/>
        <v>0</v>
      </c>
      <c r="R58" s="88" t="s">
        <v>186</v>
      </c>
      <c r="S58" s="84">
        <f t="shared" si="87"/>
        <v>0</v>
      </c>
      <c r="T58" s="88" t="s">
        <v>186</v>
      </c>
      <c r="U58" s="84">
        <f t="shared" si="87"/>
        <v>0</v>
      </c>
      <c r="V58" s="88" t="s">
        <v>186</v>
      </c>
      <c r="W58" s="84">
        <f t="shared" si="87"/>
        <v>0</v>
      </c>
      <c r="X58" s="88" t="s">
        <v>186</v>
      </c>
      <c r="Y58" s="84">
        <f t="shared" si="87"/>
        <v>0</v>
      </c>
      <c r="Z58" s="88" t="s">
        <v>186</v>
      </c>
      <c r="AA58" s="84">
        <f t="shared" si="87"/>
        <v>0</v>
      </c>
      <c r="AB58" s="88" t="s">
        <v>186</v>
      </c>
      <c r="AC58" s="84">
        <f t="shared" si="87"/>
        <v>0</v>
      </c>
      <c r="AD58" s="88" t="s">
        <v>186</v>
      </c>
      <c r="AE58" s="84">
        <f t="shared" si="87"/>
        <v>0</v>
      </c>
      <c r="AF58" s="88" t="s">
        <v>186</v>
      </c>
      <c r="AG58" s="86"/>
      <c r="AH58" s="87"/>
    </row>
    <row r="59" spans="1:34" ht="36" outlineLevel="2" x14ac:dyDescent="0.25">
      <c r="A59" s="28" t="s">
        <v>141</v>
      </c>
      <c r="B59" s="32" t="s">
        <v>62</v>
      </c>
      <c r="C59" s="5"/>
      <c r="D59" s="50">
        <f t="shared" si="69"/>
        <v>0</v>
      </c>
      <c r="E59" s="66"/>
      <c r="F59" s="89"/>
      <c r="G59" s="66"/>
      <c r="H59" s="89"/>
      <c r="I59" s="66"/>
      <c r="J59" s="89"/>
      <c r="K59" s="66"/>
      <c r="L59" s="89"/>
      <c r="M59" s="66"/>
      <c r="N59" s="89"/>
      <c r="O59" s="66"/>
      <c r="P59" s="89"/>
      <c r="Q59" s="66"/>
      <c r="R59" s="89"/>
      <c r="S59" s="66"/>
      <c r="T59" s="89"/>
      <c r="U59" s="66"/>
      <c r="V59" s="89"/>
      <c r="W59" s="66"/>
      <c r="X59" s="89"/>
      <c r="Y59" s="66"/>
      <c r="Z59" s="89"/>
      <c r="AA59" s="66"/>
      <c r="AB59" s="89"/>
      <c r="AC59" s="66"/>
      <c r="AD59" s="89"/>
      <c r="AE59" s="66"/>
      <c r="AF59" s="89"/>
      <c r="AG59" s="68"/>
      <c r="AH59" s="69"/>
    </row>
    <row r="60" spans="1:34" ht="36" outlineLevel="2" x14ac:dyDescent="0.25">
      <c r="A60" s="28" t="s">
        <v>142</v>
      </c>
      <c r="B60" s="32" t="s">
        <v>63</v>
      </c>
      <c r="C60" s="5"/>
      <c r="D60" s="50">
        <f t="shared" si="69"/>
        <v>0</v>
      </c>
      <c r="E60" s="66"/>
      <c r="F60" s="89"/>
      <c r="G60" s="66"/>
      <c r="H60" s="89"/>
      <c r="I60" s="66"/>
      <c r="J60" s="89"/>
      <c r="K60" s="66"/>
      <c r="L60" s="89"/>
      <c r="M60" s="66"/>
      <c r="N60" s="89"/>
      <c r="O60" s="66"/>
      <c r="P60" s="89"/>
      <c r="Q60" s="66"/>
      <c r="R60" s="89"/>
      <c r="S60" s="66"/>
      <c r="T60" s="89"/>
      <c r="U60" s="66"/>
      <c r="V60" s="89"/>
      <c r="W60" s="66"/>
      <c r="X60" s="89"/>
      <c r="Y60" s="66"/>
      <c r="Z60" s="89"/>
      <c r="AA60" s="66"/>
      <c r="AB60" s="89"/>
      <c r="AC60" s="66"/>
      <c r="AD60" s="89"/>
      <c r="AE60" s="66"/>
      <c r="AF60" s="89"/>
      <c r="AG60" s="68"/>
      <c r="AH60" s="69"/>
    </row>
    <row r="61" spans="1:34" ht="36" outlineLevel="2" x14ac:dyDescent="0.25">
      <c r="A61" s="28" t="s">
        <v>143</v>
      </c>
      <c r="B61" s="32" t="s">
        <v>64</v>
      </c>
      <c r="C61" s="5"/>
      <c r="D61" s="50">
        <f t="shared" si="69"/>
        <v>0</v>
      </c>
      <c r="E61" s="66"/>
      <c r="F61" s="89"/>
      <c r="G61" s="66"/>
      <c r="H61" s="89"/>
      <c r="I61" s="66"/>
      <c r="J61" s="89"/>
      <c r="K61" s="66"/>
      <c r="L61" s="89"/>
      <c r="M61" s="66"/>
      <c r="N61" s="89"/>
      <c r="O61" s="66"/>
      <c r="P61" s="89"/>
      <c r="Q61" s="66"/>
      <c r="R61" s="89"/>
      <c r="S61" s="66"/>
      <c r="T61" s="89"/>
      <c r="U61" s="66"/>
      <c r="V61" s="89"/>
      <c r="W61" s="66"/>
      <c r="X61" s="89"/>
      <c r="Y61" s="66"/>
      <c r="Z61" s="89"/>
      <c r="AA61" s="66"/>
      <c r="AB61" s="89"/>
      <c r="AC61" s="66"/>
      <c r="AD61" s="89"/>
      <c r="AE61" s="66"/>
      <c r="AF61" s="89"/>
      <c r="AG61" s="68"/>
      <c r="AH61" s="69"/>
    </row>
    <row r="62" spans="1:34" ht="18" outlineLevel="2" x14ac:dyDescent="0.25">
      <c r="A62" s="28" t="s">
        <v>144</v>
      </c>
      <c r="B62" s="32" t="s">
        <v>65</v>
      </c>
      <c r="C62" s="5"/>
      <c r="D62" s="50">
        <f t="shared" si="69"/>
        <v>0</v>
      </c>
      <c r="E62" s="66"/>
      <c r="F62" s="89"/>
      <c r="G62" s="66"/>
      <c r="H62" s="89"/>
      <c r="I62" s="66"/>
      <c r="J62" s="89"/>
      <c r="K62" s="66"/>
      <c r="L62" s="89"/>
      <c r="M62" s="66"/>
      <c r="N62" s="89"/>
      <c r="O62" s="66"/>
      <c r="P62" s="89"/>
      <c r="Q62" s="66"/>
      <c r="R62" s="89"/>
      <c r="S62" s="66"/>
      <c r="T62" s="89"/>
      <c r="U62" s="66"/>
      <c r="V62" s="89"/>
      <c r="W62" s="66"/>
      <c r="X62" s="89"/>
      <c r="Y62" s="66"/>
      <c r="Z62" s="89"/>
      <c r="AA62" s="66"/>
      <c r="AB62" s="89"/>
      <c r="AC62" s="66"/>
      <c r="AD62" s="89"/>
      <c r="AE62" s="66"/>
      <c r="AF62" s="89"/>
      <c r="AG62" s="68"/>
      <c r="AH62" s="69"/>
    </row>
    <row r="63" spans="1:34" ht="18" outlineLevel="1" x14ac:dyDescent="0.25">
      <c r="A63" s="38" t="s">
        <v>145</v>
      </c>
      <c r="B63" s="37" t="s">
        <v>66</v>
      </c>
      <c r="C63" s="36"/>
      <c r="D63" s="49">
        <f t="shared" si="69"/>
        <v>0</v>
      </c>
      <c r="E63" s="84">
        <f>SUM(E64:E69)</f>
        <v>0</v>
      </c>
      <c r="F63" s="88" t="s">
        <v>186</v>
      </c>
      <c r="G63" s="84">
        <f t="shared" ref="F63:AF63" si="88">SUM(G64:G69)</f>
        <v>0</v>
      </c>
      <c r="H63" s="88" t="s">
        <v>186</v>
      </c>
      <c r="I63" s="84">
        <f t="shared" si="88"/>
        <v>0</v>
      </c>
      <c r="J63" s="88" t="s">
        <v>186</v>
      </c>
      <c r="K63" s="84">
        <f t="shared" si="88"/>
        <v>0</v>
      </c>
      <c r="L63" s="88" t="s">
        <v>186</v>
      </c>
      <c r="M63" s="84">
        <f t="shared" si="88"/>
        <v>0</v>
      </c>
      <c r="N63" s="88" t="s">
        <v>186</v>
      </c>
      <c r="O63" s="84">
        <f t="shared" si="88"/>
        <v>0</v>
      </c>
      <c r="P63" s="88" t="s">
        <v>186</v>
      </c>
      <c r="Q63" s="84">
        <f t="shared" si="88"/>
        <v>0</v>
      </c>
      <c r="R63" s="88" t="s">
        <v>186</v>
      </c>
      <c r="S63" s="84">
        <f t="shared" si="88"/>
        <v>0</v>
      </c>
      <c r="T63" s="88" t="s">
        <v>186</v>
      </c>
      <c r="U63" s="84">
        <f t="shared" si="88"/>
        <v>0</v>
      </c>
      <c r="V63" s="88" t="s">
        <v>186</v>
      </c>
      <c r="W63" s="84">
        <f t="shared" si="88"/>
        <v>0</v>
      </c>
      <c r="X63" s="88" t="s">
        <v>186</v>
      </c>
      <c r="Y63" s="84">
        <f t="shared" si="88"/>
        <v>0</v>
      </c>
      <c r="Z63" s="88" t="s">
        <v>186</v>
      </c>
      <c r="AA63" s="84">
        <f t="shared" si="88"/>
        <v>0</v>
      </c>
      <c r="AB63" s="88" t="s">
        <v>186</v>
      </c>
      <c r="AC63" s="84">
        <f t="shared" si="88"/>
        <v>0</v>
      </c>
      <c r="AD63" s="88" t="s">
        <v>186</v>
      </c>
      <c r="AE63" s="84">
        <f t="shared" si="88"/>
        <v>0</v>
      </c>
      <c r="AF63" s="88" t="s">
        <v>186</v>
      </c>
      <c r="AG63" s="86"/>
      <c r="AH63" s="87"/>
    </row>
    <row r="64" spans="1:34" ht="18" outlineLevel="2" x14ac:dyDescent="0.25">
      <c r="A64" s="28" t="s">
        <v>146</v>
      </c>
      <c r="B64" s="32" t="s">
        <v>30</v>
      </c>
      <c r="C64" s="5"/>
      <c r="D64" s="50">
        <f t="shared" si="69"/>
        <v>0</v>
      </c>
      <c r="E64" s="66"/>
      <c r="F64" s="89"/>
      <c r="G64" s="66"/>
      <c r="H64" s="89"/>
      <c r="I64" s="66"/>
      <c r="J64" s="89"/>
      <c r="K64" s="66"/>
      <c r="L64" s="89"/>
      <c r="M64" s="66"/>
      <c r="N64" s="89"/>
      <c r="O64" s="66"/>
      <c r="P64" s="89"/>
      <c r="Q64" s="66"/>
      <c r="R64" s="89"/>
      <c r="S64" s="66"/>
      <c r="T64" s="89"/>
      <c r="U64" s="66"/>
      <c r="V64" s="89"/>
      <c r="W64" s="66"/>
      <c r="X64" s="89"/>
      <c r="Y64" s="66"/>
      <c r="Z64" s="89"/>
      <c r="AA64" s="66"/>
      <c r="AB64" s="89"/>
      <c r="AC64" s="66"/>
      <c r="AD64" s="89"/>
      <c r="AE64" s="66"/>
      <c r="AF64" s="89"/>
      <c r="AG64" s="68"/>
      <c r="AH64" s="69"/>
    </row>
    <row r="65" spans="1:34" ht="18" outlineLevel="2" x14ac:dyDescent="0.25">
      <c r="A65" s="28" t="s">
        <v>147</v>
      </c>
      <c r="B65" s="32" t="s">
        <v>67</v>
      </c>
      <c r="C65" s="5"/>
      <c r="D65" s="50">
        <f t="shared" si="69"/>
        <v>0</v>
      </c>
      <c r="E65" s="66"/>
      <c r="F65" s="89"/>
      <c r="G65" s="66"/>
      <c r="H65" s="89"/>
      <c r="I65" s="66"/>
      <c r="J65" s="89"/>
      <c r="K65" s="66"/>
      <c r="L65" s="89"/>
      <c r="M65" s="66"/>
      <c r="N65" s="89"/>
      <c r="O65" s="66"/>
      <c r="P65" s="89"/>
      <c r="Q65" s="66"/>
      <c r="R65" s="89"/>
      <c r="S65" s="66"/>
      <c r="T65" s="89"/>
      <c r="U65" s="66"/>
      <c r="V65" s="89"/>
      <c r="W65" s="66"/>
      <c r="X65" s="89"/>
      <c r="Y65" s="66"/>
      <c r="Z65" s="89"/>
      <c r="AA65" s="66"/>
      <c r="AB65" s="89"/>
      <c r="AC65" s="66"/>
      <c r="AD65" s="89"/>
      <c r="AE65" s="66"/>
      <c r="AF65" s="89"/>
      <c r="AG65" s="68"/>
      <c r="AH65" s="69"/>
    </row>
    <row r="66" spans="1:34" ht="18" outlineLevel="2" x14ac:dyDescent="0.25">
      <c r="A66" s="28" t="s">
        <v>148</v>
      </c>
      <c r="B66" s="32" t="s">
        <v>68</v>
      </c>
      <c r="C66" s="5"/>
      <c r="D66" s="50">
        <f t="shared" si="69"/>
        <v>0</v>
      </c>
      <c r="E66" s="66"/>
      <c r="F66" s="89"/>
      <c r="G66" s="66"/>
      <c r="H66" s="89"/>
      <c r="I66" s="66"/>
      <c r="J66" s="89"/>
      <c r="K66" s="66"/>
      <c r="L66" s="89"/>
      <c r="M66" s="66"/>
      <c r="N66" s="89"/>
      <c r="O66" s="66"/>
      <c r="P66" s="89"/>
      <c r="Q66" s="66"/>
      <c r="R66" s="89"/>
      <c r="S66" s="66"/>
      <c r="T66" s="89"/>
      <c r="U66" s="66"/>
      <c r="V66" s="89"/>
      <c r="W66" s="66"/>
      <c r="X66" s="89"/>
      <c r="Y66" s="66"/>
      <c r="Z66" s="89"/>
      <c r="AA66" s="66"/>
      <c r="AB66" s="89"/>
      <c r="AC66" s="66"/>
      <c r="AD66" s="89"/>
      <c r="AE66" s="66"/>
      <c r="AF66" s="89"/>
      <c r="AG66" s="68"/>
      <c r="AH66" s="69"/>
    </row>
    <row r="67" spans="1:34" ht="18" outlineLevel="2" x14ac:dyDescent="0.25">
      <c r="A67" s="28" t="s">
        <v>149</v>
      </c>
      <c r="B67" s="32" t="s">
        <v>69</v>
      </c>
      <c r="C67" s="5"/>
      <c r="D67" s="50">
        <f t="shared" si="69"/>
        <v>0</v>
      </c>
      <c r="E67" s="66"/>
      <c r="F67" s="89"/>
      <c r="G67" s="66"/>
      <c r="H67" s="89"/>
      <c r="I67" s="66"/>
      <c r="J67" s="89"/>
      <c r="K67" s="66"/>
      <c r="L67" s="89"/>
      <c r="M67" s="66"/>
      <c r="N67" s="89"/>
      <c r="O67" s="66"/>
      <c r="P67" s="89"/>
      <c r="Q67" s="66"/>
      <c r="R67" s="89"/>
      <c r="S67" s="66"/>
      <c r="T67" s="89"/>
      <c r="U67" s="66"/>
      <c r="V67" s="89"/>
      <c r="W67" s="66"/>
      <c r="X67" s="89"/>
      <c r="Y67" s="66"/>
      <c r="Z67" s="89"/>
      <c r="AA67" s="66"/>
      <c r="AB67" s="89"/>
      <c r="AC67" s="66"/>
      <c r="AD67" s="89"/>
      <c r="AE67" s="66"/>
      <c r="AF67" s="89"/>
      <c r="AG67" s="68"/>
      <c r="AH67" s="69"/>
    </row>
    <row r="68" spans="1:34" ht="18" outlineLevel="2" x14ac:dyDescent="0.25">
      <c r="A68" s="28" t="s">
        <v>150</v>
      </c>
      <c r="B68" s="32" t="s">
        <v>70</v>
      </c>
      <c r="C68" s="5"/>
      <c r="D68" s="50">
        <f t="shared" si="69"/>
        <v>0</v>
      </c>
      <c r="E68" s="66"/>
      <c r="F68" s="89"/>
      <c r="G68" s="66"/>
      <c r="H68" s="89"/>
      <c r="I68" s="66"/>
      <c r="J68" s="89"/>
      <c r="K68" s="66"/>
      <c r="L68" s="89"/>
      <c r="M68" s="66"/>
      <c r="N68" s="89"/>
      <c r="O68" s="66"/>
      <c r="P68" s="89"/>
      <c r="Q68" s="66"/>
      <c r="R68" s="89"/>
      <c r="S68" s="66"/>
      <c r="T68" s="89"/>
      <c r="U68" s="66"/>
      <c r="V68" s="89"/>
      <c r="W68" s="66"/>
      <c r="X68" s="89"/>
      <c r="Y68" s="66"/>
      <c r="Z68" s="89"/>
      <c r="AA68" s="66"/>
      <c r="AB68" s="89"/>
      <c r="AC68" s="66"/>
      <c r="AD68" s="89"/>
      <c r="AE68" s="66"/>
      <c r="AF68" s="89"/>
      <c r="AG68" s="68"/>
      <c r="AH68" s="69"/>
    </row>
    <row r="69" spans="1:34" ht="18" outlineLevel="2" x14ac:dyDescent="0.25">
      <c r="A69" s="28" t="s">
        <v>151</v>
      </c>
      <c r="B69" s="32" t="s">
        <v>71</v>
      </c>
      <c r="C69" s="5"/>
      <c r="D69" s="50">
        <f t="shared" si="69"/>
        <v>0</v>
      </c>
      <c r="E69" s="66"/>
      <c r="F69" s="89"/>
      <c r="G69" s="66"/>
      <c r="H69" s="89"/>
      <c r="I69" s="66"/>
      <c r="J69" s="89"/>
      <c r="K69" s="66"/>
      <c r="L69" s="89"/>
      <c r="M69" s="66"/>
      <c r="N69" s="89"/>
      <c r="O69" s="66"/>
      <c r="P69" s="89"/>
      <c r="Q69" s="66"/>
      <c r="R69" s="89"/>
      <c r="S69" s="66"/>
      <c r="T69" s="89"/>
      <c r="U69" s="66"/>
      <c r="V69" s="89"/>
      <c r="W69" s="66"/>
      <c r="X69" s="89"/>
      <c r="Y69" s="66"/>
      <c r="Z69" s="89"/>
      <c r="AA69" s="66"/>
      <c r="AB69" s="89"/>
      <c r="AC69" s="66"/>
      <c r="AD69" s="89"/>
      <c r="AE69" s="66"/>
      <c r="AF69" s="89"/>
      <c r="AG69" s="68"/>
      <c r="AH69" s="69"/>
    </row>
    <row r="70" spans="1:34" outlineLevel="1" x14ac:dyDescent="0.25">
      <c r="A70" s="34" t="s">
        <v>152</v>
      </c>
      <c r="B70" s="35" t="s">
        <v>72</v>
      </c>
      <c r="C70" s="36"/>
      <c r="D70" s="49">
        <f t="shared" si="69"/>
        <v>0</v>
      </c>
      <c r="E70" s="84"/>
      <c r="F70" s="85"/>
      <c r="G70" s="84"/>
      <c r="H70" s="85"/>
      <c r="I70" s="84"/>
      <c r="J70" s="85"/>
      <c r="K70" s="84"/>
      <c r="L70" s="85"/>
      <c r="M70" s="84"/>
      <c r="N70" s="85"/>
      <c r="O70" s="84"/>
      <c r="P70" s="85"/>
      <c r="Q70" s="84"/>
      <c r="R70" s="85"/>
      <c r="S70" s="84"/>
      <c r="T70" s="85"/>
      <c r="U70" s="84"/>
      <c r="V70" s="85"/>
      <c r="W70" s="84"/>
      <c r="X70" s="85"/>
      <c r="Y70" s="84"/>
      <c r="Z70" s="85"/>
      <c r="AA70" s="84"/>
      <c r="AB70" s="85"/>
      <c r="AC70" s="84"/>
      <c r="AD70" s="85"/>
      <c r="AE70" s="84"/>
      <c r="AF70" s="85"/>
      <c r="AG70" s="86"/>
      <c r="AH70" s="87"/>
    </row>
    <row r="71" spans="1:34" ht="18" thickBot="1" x14ac:dyDescent="0.3">
      <c r="A71" s="29"/>
      <c r="B71" s="9"/>
      <c r="C71" s="9"/>
      <c r="D71" s="96">
        <f t="shared" si="69"/>
        <v>0</v>
      </c>
      <c r="E71" s="90"/>
      <c r="F71" s="91"/>
      <c r="G71" s="90"/>
      <c r="H71" s="91"/>
      <c r="I71" s="90"/>
      <c r="J71" s="91"/>
      <c r="K71" s="90"/>
      <c r="L71" s="91"/>
      <c r="M71" s="90"/>
      <c r="N71" s="91"/>
      <c r="O71" s="90"/>
      <c r="P71" s="91"/>
      <c r="Q71" s="90"/>
      <c r="R71" s="91"/>
      <c r="S71" s="90"/>
      <c r="T71" s="91"/>
      <c r="U71" s="90"/>
      <c r="V71" s="91"/>
      <c r="W71" s="90"/>
      <c r="X71" s="91"/>
      <c r="Y71" s="90"/>
      <c r="Z71" s="91"/>
      <c r="AA71" s="90"/>
      <c r="AB71" s="91"/>
      <c r="AC71" s="90"/>
      <c r="AD71" s="91"/>
      <c r="AE71" s="90"/>
      <c r="AF71" s="91"/>
      <c r="AG71" s="92"/>
      <c r="AH71" s="93"/>
    </row>
    <row r="72" spans="1:34" ht="18" thickBot="1" x14ac:dyDescent="0.3">
      <c r="A72" s="21" t="s">
        <v>153</v>
      </c>
      <c r="B72" s="18" t="s">
        <v>74</v>
      </c>
      <c r="C72" s="18"/>
      <c r="D72" s="42">
        <f t="shared" si="69"/>
        <v>0</v>
      </c>
      <c r="E72" s="58"/>
      <c r="F72" s="78"/>
      <c r="G72" s="58"/>
      <c r="H72" s="78"/>
      <c r="I72" s="58"/>
      <c r="J72" s="78"/>
      <c r="K72" s="58"/>
      <c r="L72" s="78"/>
      <c r="M72" s="58"/>
      <c r="N72" s="78"/>
      <c r="O72" s="58"/>
      <c r="P72" s="78"/>
      <c r="Q72" s="58"/>
      <c r="R72" s="78"/>
      <c r="S72" s="58"/>
      <c r="T72" s="78"/>
      <c r="U72" s="58"/>
      <c r="V72" s="78"/>
      <c r="W72" s="58"/>
      <c r="X72" s="78"/>
      <c r="Y72" s="58"/>
      <c r="Z72" s="78"/>
      <c r="AA72" s="58"/>
      <c r="AB72" s="78"/>
      <c r="AC72" s="58"/>
      <c r="AD72" s="78"/>
      <c r="AE72" s="58"/>
      <c r="AF72" s="78"/>
      <c r="AG72" s="60"/>
      <c r="AH72" s="61"/>
    </row>
    <row r="73" spans="1:34" x14ac:dyDescent="0.25">
      <c r="A73" s="22"/>
      <c r="B73" s="8"/>
      <c r="C73" s="8"/>
      <c r="D73" s="97"/>
      <c r="E73" s="62"/>
      <c r="F73" s="79"/>
      <c r="G73" s="62"/>
      <c r="H73" s="79"/>
      <c r="I73" s="62"/>
      <c r="J73" s="79"/>
      <c r="K73" s="62"/>
      <c r="L73" s="79"/>
      <c r="M73" s="62"/>
      <c r="N73" s="79"/>
      <c r="O73" s="62"/>
      <c r="P73" s="79"/>
      <c r="Q73" s="62"/>
      <c r="R73" s="79"/>
      <c r="S73" s="62"/>
      <c r="T73" s="79"/>
      <c r="U73" s="62"/>
      <c r="V73" s="79"/>
      <c r="W73" s="62"/>
      <c r="X73" s="79"/>
      <c r="Y73" s="62"/>
      <c r="Z73" s="79"/>
      <c r="AA73" s="62"/>
      <c r="AB73" s="79"/>
      <c r="AC73" s="62"/>
      <c r="AD73" s="79"/>
      <c r="AE73" s="62"/>
      <c r="AF73" s="79"/>
      <c r="AG73" s="64"/>
      <c r="AH73" s="65"/>
    </row>
    <row r="74" spans="1:34" x14ac:dyDescent="0.25">
      <c r="A74" s="26" t="s">
        <v>154</v>
      </c>
      <c r="B74" s="20" t="s">
        <v>24</v>
      </c>
      <c r="C74" s="20"/>
      <c r="D74" s="43">
        <f t="shared" si="69"/>
        <v>0</v>
      </c>
      <c r="E74" s="80">
        <f>SUM(E75:E79)</f>
        <v>0</v>
      </c>
      <c r="F74" s="81" t="s">
        <v>186</v>
      </c>
      <c r="G74" s="80">
        <f t="shared" ref="F74:AF74" si="89">SUM(G75:G79)</f>
        <v>0</v>
      </c>
      <c r="H74" s="81" t="s">
        <v>186</v>
      </c>
      <c r="I74" s="80">
        <f t="shared" si="89"/>
        <v>0</v>
      </c>
      <c r="J74" s="81" t="s">
        <v>186</v>
      </c>
      <c r="K74" s="80">
        <f t="shared" si="89"/>
        <v>0</v>
      </c>
      <c r="L74" s="81" t="s">
        <v>186</v>
      </c>
      <c r="M74" s="80">
        <f t="shared" si="89"/>
        <v>0</v>
      </c>
      <c r="N74" s="81" t="s">
        <v>186</v>
      </c>
      <c r="O74" s="80">
        <f t="shared" si="89"/>
        <v>0</v>
      </c>
      <c r="P74" s="81" t="s">
        <v>186</v>
      </c>
      <c r="Q74" s="80">
        <f t="shared" si="89"/>
        <v>0</v>
      </c>
      <c r="R74" s="81" t="s">
        <v>186</v>
      </c>
      <c r="S74" s="80">
        <f t="shared" si="89"/>
        <v>0</v>
      </c>
      <c r="T74" s="81" t="s">
        <v>186</v>
      </c>
      <c r="U74" s="80">
        <f t="shared" si="89"/>
        <v>0</v>
      </c>
      <c r="V74" s="81" t="s">
        <v>186</v>
      </c>
      <c r="W74" s="80">
        <f t="shared" si="89"/>
        <v>0</v>
      </c>
      <c r="X74" s="81" t="s">
        <v>186</v>
      </c>
      <c r="Y74" s="80">
        <f t="shared" si="89"/>
        <v>0</v>
      </c>
      <c r="Z74" s="81" t="s">
        <v>186</v>
      </c>
      <c r="AA74" s="80">
        <f t="shared" si="89"/>
        <v>0</v>
      </c>
      <c r="AB74" s="81" t="s">
        <v>186</v>
      </c>
      <c r="AC74" s="80">
        <f t="shared" si="89"/>
        <v>0</v>
      </c>
      <c r="AD74" s="81" t="s">
        <v>186</v>
      </c>
      <c r="AE74" s="80">
        <f t="shared" si="89"/>
        <v>0</v>
      </c>
      <c r="AF74" s="81" t="s">
        <v>186</v>
      </c>
      <c r="AG74" s="82"/>
      <c r="AH74" s="83"/>
    </row>
    <row r="75" spans="1:34" ht="34.5" outlineLevel="1" x14ac:dyDescent="0.4">
      <c r="A75" s="23" t="s">
        <v>155</v>
      </c>
      <c r="B75" s="39" t="s">
        <v>82</v>
      </c>
      <c r="C75" s="5"/>
      <c r="D75" s="50">
        <f t="shared" si="69"/>
        <v>0</v>
      </c>
      <c r="E75" s="66"/>
      <c r="F75" s="89"/>
      <c r="G75" s="66"/>
      <c r="H75" s="89"/>
      <c r="I75" s="66"/>
      <c r="J75" s="89"/>
      <c r="K75" s="66"/>
      <c r="L75" s="89"/>
      <c r="M75" s="66"/>
      <c r="N75" s="89"/>
      <c r="O75" s="66"/>
      <c r="P75" s="89"/>
      <c r="Q75" s="66"/>
      <c r="R75" s="89"/>
      <c r="S75" s="66"/>
      <c r="T75" s="89"/>
      <c r="U75" s="66"/>
      <c r="V75" s="89"/>
      <c r="W75" s="66"/>
      <c r="X75" s="89"/>
      <c r="Y75" s="66"/>
      <c r="Z75" s="89"/>
      <c r="AA75" s="66"/>
      <c r="AB75" s="89"/>
      <c r="AC75" s="66"/>
      <c r="AD75" s="89"/>
      <c r="AE75" s="66"/>
      <c r="AF75" s="89"/>
      <c r="AG75" s="68"/>
      <c r="AH75" s="69"/>
    </row>
    <row r="76" spans="1:34" ht="34.5" outlineLevel="1" x14ac:dyDescent="0.4">
      <c r="A76" s="23" t="s">
        <v>156</v>
      </c>
      <c r="B76" s="39" t="s">
        <v>83</v>
      </c>
      <c r="C76" s="5"/>
      <c r="D76" s="50">
        <f t="shared" si="69"/>
        <v>0</v>
      </c>
      <c r="E76" s="66"/>
      <c r="F76" s="89"/>
      <c r="G76" s="66"/>
      <c r="H76" s="89"/>
      <c r="I76" s="66"/>
      <c r="J76" s="89"/>
      <c r="K76" s="66"/>
      <c r="L76" s="89"/>
      <c r="M76" s="66"/>
      <c r="N76" s="89"/>
      <c r="O76" s="66"/>
      <c r="P76" s="89"/>
      <c r="Q76" s="66"/>
      <c r="R76" s="89"/>
      <c r="S76" s="66"/>
      <c r="T76" s="89"/>
      <c r="U76" s="66"/>
      <c r="V76" s="89"/>
      <c r="W76" s="66"/>
      <c r="X76" s="89"/>
      <c r="Y76" s="66"/>
      <c r="Z76" s="89"/>
      <c r="AA76" s="66"/>
      <c r="AB76" s="89"/>
      <c r="AC76" s="66"/>
      <c r="AD76" s="89"/>
      <c r="AE76" s="66"/>
      <c r="AF76" s="89"/>
      <c r="AG76" s="68"/>
      <c r="AH76" s="69"/>
    </row>
    <row r="77" spans="1:34" outlineLevel="1" x14ac:dyDescent="0.4">
      <c r="A77" s="23" t="s">
        <v>157</v>
      </c>
      <c r="B77" s="39" t="s">
        <v>84</v>
      </c>
      <c r="C77" s="5"/>
      <c r="D77" s="50">
        <f t="shared" si="69"/>
        <v>0</v>
      </c>
      <c r="E77" s="66"/>
      <c r="F77" s="89"/>
      <c r="G77" s="66"/>
      <c r="H77" s="89"/>
      <c r="I77" s="66"/>
      <c r="J77" s="89"/>
      <c r="K77" s="66"/>
      <c r="L77" s="89"/>
      <c r="M77" s="66"/>
      <c r="N77" s="89"/>
      <c r="O77" s="66"/>
      <c r="P77" s="89"/>
      <c r="Q77" s="66"/>
      <c r="R77" s="89"/>
      <c r="S77" s="66"/>
      <c r="T77" s="89"/>
      <c r="U77" s="66"/>
      <c r="V77" s="89"/>
      <c r="W77" s="66"/>
      <c r="X77" s="89"/>
      <c r="Y77" s="66"/>
      <c r="Z77" s="89"/>
      <c r="AA77" s="66"/>
      <c r="AB77" s="89"/>
      <c r="AC77" s="66"/>
      <c r="AD77" s="89"/>
      <c r="AE77" s="66"/>
      <c r="AF77" s="89"/>
      <c r="AG77" s="68"/>
      <c r="AH77" s="69"/>
    </row>
    <row r="78" spans="1:34" outlineLevel="1" x14ac:dyDescent="0.4">
      <c r="A78" s="23" t="s">
        <v>158</v>
      </c>
      <c r="B78" s="39" t="s">
        <v>85</v>
      </c>
      <c r="C78" s="5"/>
      <c r="D78" s="50">
        <f t="shared" si="69"/>
        <v>0</v>
      </c>
      <c r="E78" s="66"/>
      <c r="F78" s="89"/>
      <c r="G78" s="66"/>
      <c r="H78" s="89"/>
      <c r="I78" s="66"/>
      <c r="J78" s="89"/>
      <c r="K78" s="66"/>
      <c r="L78" s="89"/>
      <c r="M78" s="66"/>
      <c r="N78" s="89"/>
      <c r="O78" s="66"/>
      <c r="P78" s="89"/>
      <c r="Q78" s="66"/>
      <c r="R78" s="89"/>
      <c r="S78" s="66"/>
      <c r="T78" s="89"/>
      <c r="U78" s="66"/>
      <c r="V78" s="89"/>
      <c r="W78" s="66"/>
      <c r="X78" s="89"/>
      <c r="Y78" s="66"/>
      <c r="Z78" s="89"/>
      <c r="AA78" s="66"/>
      <c r="AB78" s="89"/>
      <c r="AC78" s="66"/>
      <c r="AD78" s="89"/>
      <c r="AE78" s="66"/>
      <c r="AF78" s="89"/>
      <c r="AG78" s="68"/>
      <c r="AH78" s="69"/>
    </row>
    <row r="79" spans="1:34" outlineLevel="1" x14ac:dyDescent="0.4">
      <c r="A79" s="23" t="s">
        <v>159</v>
      </c>
      <c r="B79" s="39" t="s">
        <v>26</v>
      </c>
      <c r="C79" s="5"/>
      <c r="D79" s="50">
        <f t="shared" si="69"/>
        <v>0</v>
      </c>
      <c r="E79" s="66"/>
      <c r="F79" s="89"/>
      <c r="G79" s="66"/>
      <c r="H79" s="89"/>
      <c r="I79" s="66"/>
      <c r="J79" s="89"/>
      <c r="K79" s="66"/>
      <c r="L79" s="89"/>
      <c r="M79" s="66"/>
      <c r="N79" s="89"/>
      <c r="O79" s="66"/>
      <c r="P79" s="89"/>
      <c r="Q79" s="66"/>
      <c r="R79" s="89"/>
      <c r="S79" s="66"/>
      <c r="T79" s="89"/>
      <c r="U79" s="66"/>
      <c r="V79" s="89"/>
      <c r="W79" s="66"/>
      <c r="X79" s="89"/>
      <c r="Y79" s="66"/>
      <c r="Z79" s="89"/>
      <c r="AA79" s="66"/>
      <c r="AB79" s="89"/>
      <c r="AC79" s="66"/>
      <c r="AD79" s="89"/>
      <c r="AE79" s="66"/>
      <c r="AF79" s="89"/>
      <c r="AG79" s="68"/>
      <c r="AH79" s="69"/>
    </row>
    <row r="80" spans="1:34" x14ac:dyDescent="0.25">
      <c r="A80" s="26" t="s">
        <v>160</v>
      </c>
      <c r="B80" s="20" t="s">
        <v>28</v>
      </c>
      <c r="C80" s="20"/>
      <c r="D80" s="43">
        <f t="shared" si="69"/>
        <v>0</v>
      </c>
      <c r="E80" s="80">
        <f>SUM(E81:E85)</f>
        <v>0</v>
      </c>
      <c r="F80" s="81" t="s">
        <v>186</v>
      </c>
      <c r="G80" s="80">
        <f t="shared" ref="F80:AF80" si="90">SUM(G81:G85)</f>
        <v>0</v>
      </c>
      <c r="H80" s="81" t="s">
        <v>186</v>
      </c>
      <c r="I80" s="80">
        <f t="shared" si="90"/>
        <v>0</v>
      </c>
      <c r="J80" s="81" t="s">
        <v>186</v>
      </c>
      <c r="K80" s="80">
        <f t="shared" si="90"/>
        <v>0</v>
      </c>
      <c r="L80" s="81" t="s">
        <v>186</v>
      </c>
      <c r="M80" s="80">
        <f t="shared" si="90"/>
        <v>0</v>
      </c>
      <c r="N80" s="81" t="s">
        <v>186</v>
      </c>
      <c r="O80" s="80">
        <f t="shared" si="90"/>
        <v>0</v>
      </c>
      <c r="P80" s="81" t="s">
        <v>186</v>
      </c>
      <c r="Q80" s="80">
        <f t="shared" si="90"/>
        <v>0</v>
      </c>
      <c r="R80" s="81" t="s">
        <v>186</v>
      </c>
      <c r="S80" s="80">
        <f t="shared" si="90"/>
        <v>0</v>
      </c>
      <c r="T80" s="81" t="s">
        <v>186</v>
      </c>
      <c r="U80" s="80">
        <f t="shared" si="90"/>
        <v>0</v>
      </c>
      <c r="V80" s="81" t="s">
        <v>186</v>
      </c>
      <c r="W80" s="80">
        <f t="shared" si="90"/>
        <v>0</v>
      </c>
      <c r="X80" s="81" t="s">
        <v>186</v>
      </c>
      <c r="Y80" s="80">
        <f t="shared" si="90"/>
        <v>0</v>
      </c>
      <c r="Z80" s="81" t="s">
        <v>186</v>
      </c>
      <c r="AA80" s="80">
        <f t="shared" si="90"/>
        <v>0</v>
      </c>
      <c r="AB80" s="81" t="s">
        <v>186</v>
      </c>
      <c r="AC80" s="80">
        <f t="shared" si="90"/>
        <v>0</v>
      </c>
      <c r="AD80" s="81" t="s">
        <v>186</v>
      </c>
      <c r="AE80" s="80">
        <f t="shared" si="90"/>
        <v>0</v>
      </c>
      <c r="AF80" s="81" t="s">
        <v>186</v>
      </c>
      <c r="AG80" s="82"/>
      <c r="AH80" s="83"/>
    </row>
    <row r="81" spans="1:34" ht="34.5" outlineLevel="1" x14ac:dyDescent="0.4">
      <c r="A81" s="23" t="s">
        <v>161</v>
      </c>
      <c r="B81" s="39" t="s">
        <v>86</v>
      </c>
      <c r="C81" s="5"/>
      <c r="D81" s="50">
        <f t="shared" si="69"/>
        <v>0</v>
      </c>
      <c r="E81" s="66"/>
      <c r="F81" s="89"/>
      <c r="G81" s="66"/>
      <c r="H81" s="89"/>
      <c r="I81" s="66"/>
      <c r="J81" s="89"/>
      <c r="K81" s="66"/>
      <c r="L81" s="89"/>
      <c r="M81" s="66"/>
      <c r="N81" s="89"/>
      <c r="O81" s="66"/>
      <c r="P81" s="89"/>
      <c r="Q81" s="66"/>
      <c r="R81" s="89"/>
      <c r="S81" s="66"/>
      <c r="T81" s="89"/>
      <c r="U81" s="66"/>
      <c r="V81" s="89"/>
      <c r="W81" s="66"/>
      <c r="X81" s="89"/>
      <c r="Y81" s="66"/>
      <c r="Z81" s="89"/>
      <c r="AA81" s="66"/>
      <c r="AB81" s="89"/>
      <c r="AC81" s="66"/>
      <c r="AD81" s="89"/>
      <c r="AE81" s="66"/>
      <c r="AF81" s="89"/>
      <c r="AG81" s="68"/>
      <c r="AH81" s="69"/>
    </row>
    <row r="82" spans="1:34" ht="34.5" outlineLevel="1" x14ac:dyDescent="0.4">
      <c r="A82" s="23" t="s">
        <v>162</v>
      </c>
      <c r="B82" s="39" t="s">
        <v>87</v>
      </c>
      <c r="C82" s="5"/>
      <c r="D82" s="50">
        <f t="shared" si="69"/>
        <v>0</v>
      </c>
      <c r="E82" s="66"/>
      <c r="F82" s="89"/>
      <c r="G82" s="66"/>
      <c r="H82" s="89"/>
      <c r="I82" s="66"/>
      <c r="J82" s="89"/>
      <c r="K82" s="66"/>
      <c r="L82" s="89"/>
      <c r="M82" s="66"/>
      <c r="N82" s="89"/>
      <c r="O82" s="66"/>
      <c r="P82" s="89"/>
      <c r="Q82" s="66"/>
      <c r="R82" s="89"/>
      <c r="S82" s="66"/>
      <c r="T82" s="89"/>
      <c r="U82" s="66"/>
      <c r="V82" s="89"/>
      <c r="W82" s="66"/>
      <c r="X82" s="89"/>
      <c r="Y82" s="66"/>
      <c r="Z82" s="89"/>
      <c r="AA82" s="66"/>
      <c r="AB82" s="89"/>
      <c r="AC82" s="66"/>
      <c r="AD82" s="89"/>
      <c r="AE82" s="66"/>
      <c r="AF82" s="89"/>
      <c r="AG82" s="68"/>
      <c r="AH82" s="69"/>
    </row>
    <row r="83" spans="1:34" outlineLevel="1" x14ac:dyDescent="0.4">
      <c r="A83" s="23" t="s">
        <v>163</v>
      </c>
      <c r="B83" s="39" t="s">
        <v>88</v>
      </c>
      <c r="C83" s="5"/>
      <c r="D83" s="50">
        <f t="shared" si="69"/>
        <v>0</v>
      </c>
      <c r="E83" s="66"/>
      <c r="F83" s="89"/>
      <c r="G83" s="66"/>
      <c r="H83" s="89"/>
      <c r="I83" s="66"/>
      <c r="J83" s="89"/>
      <c r="K83" s="66"/>
      <c r="L83" s="89"/>
      <c r="M83" s="66"/>
      <c r="N83" s="89"/>
      <c r="O83" s="66"/>
      <c r="P83" s="89"/>
      <c r="Q83" s="66"/>
      <c r="R83" s="89"/>
      <c r="S83" s="66"/>
      <c r="T83" s="89"/>
      <c r="U83" s="66"/>
      <c r="V83" s="89"/>
      <c r="W83" s="66"/>
      <c r="X83" s="89"/>
      <c r="Y83" s="66"/>
      <c r="Z83" s="89"/>
      <c r="AA83" s="66"/>
      <c r="AB83" s="89"/>
      <c r="AC83" s="66"/>
      <c r="AD83" s="89"/>
      <c r="AE83" s="66"/>
      <c r="AF83" s="89"/>
      <c r="AG83" s="68"/>
      <c r="AH83" s="69"/>
    </row>
    <row r="84" spans="1:34" ht="69" outlineLevel="1" x14ac:dyDescent="0.4">
      <c r="A84" s="23" t="s">
        <v>164</v>
      </c>
      <c r="B84" s="39" t="s">
        <v>89</v>
      </c>
      <c r="C84" s="5"/>
      <c r="D84" s="50">
        <f t="shared" si="69"/>
        <v>0</v>
      </c>
      <c r="E84" s="66"/>
      <c r="F84" s="89"/>
      <c r="G84" s="66"/>
      <c r="H84" s="89"/>
      <c r="I84" s="66"/>
      <c r="J84" s="89"/>
      <c r="K84" s="66"/>
      <c r="L84" s="89"/>
      <c r="M84" s="66"/>
      <c r="N84" s="89"/>
      <c r="O84" s="66"/>
      <c r="P84" s="89"/>
      <c r="Q84" s="66"/>
      <c r="R84" s="89"/>
      <c r="S84" s="66"/>
      <c r="T84" s="89"/>
      <c r="U84" s="66"/>
      <c r="V84" s="89"/>
      <c r="W84" s="66"/>
      <c r="X84" s="89"/>
      <c r="Y84" s="66"/>
      <c r="Z84" s="89"/>
      <c r="AA84" s="66"/>
      <c r="AB84" s="89"/>
      <c r="AC84" s="66"/>
      <c r="AD84" s="89"/>
      <c r="AE84" s="66"/>
      <c r="AF84" s="89"/>
      <c r="AG84" s="68"/>
      <c r="AH84" s="69"/>
    </row>
    <row r="85" spans="1:34" outlineLevel="1" x14ac:dyDescent="0.4">
      <c r="A85" s="23" t="s">
        <v>165</v>
      </c>
      <c r="B85" s="39" t="s">
        <v>60</v>
      </c>
      <c r="C85" s="5"/>
      <c r="D85" s="50">
        <f t="shared" si="69"/>
        <v>0</v>
      </c>
      <c r="E85" s="66"/>
      <c r="F85" s="89"/>
      <c r="G85" s="66"/>
      <c r="H85" s="89"/>
      <c r="I85" s="66"/>
      <c r="J85" s="89"/>
      <c r="K85" s="66"/>
      <c r="L85" s="89"/>
      <c r="M85" s="66"/>
      <c r="N85" s="89"/>
      <c r="O85" s="66"/>
      <c r="P85" s="89"/>
      <c r="Q85" s="66"/>
      <c r="R85" s="89"/>
      <c r="S85" s="66"/>
      <c r="T85" s="89"/>
      <c r="U85" s="66"/>
      <c r="V85" s="89"/>
      <c r="W85" s="66"/>
      <c r="X85" s="89"/>
      <c r="Y85" s="66"/>
      <c r="Z85" s="89"/>
      <c r="AA85" s="66"/>
      <c r="AB85" s="89"/>
      <c r="AC85" s="66"/>
      <c r="AD85" s="89"/>
      <c r="AE85" s="66"/>
      <c r="AF85" s="89"/>
      <c r="AG85" s="68"/>
      <c r="AH85" s="69"/>
    </row>
    <row r="86" spans="1:34" ht="18" thickBot="1" x14ac:dyDescent="0.3">
      <c r="A86" s="29"/>
      <c r="B86" s="9"/>
      <c r="C86" s="9"/>
      <c r="D86" s="96"/>
      <c r="E86" s="90"/>
      <c r="F86" s="91"/>
      <c r="G86" s="90"/>
      <c r="H86" s="91"/>
      <c r="I86" s="90"/>
      <c r="J86" s="91"/>
      <c r="K86" s="90"/>
      <c r="L86" s="91"/>
      <c r="M86" s="90"/>
      <c r="N86" s="91"/>
      <c r="O86" s="90"/>
      <c r="P86" s="91"/>
      <c r="Q86" s="90"/>
      <c r="R86" s="91"/>
      <c r="S86" s="90"/>
      <c r="T86" s="91"/>
      <c r="U86" s="90"/>
      <c r="V86" s="91"/>
      <c r="W86" s="90"/>
      <c r="X86" s="91"/>
      <c r="Y86" s="90"/>
      <c r="Z86" s="91"/>
      <c r="AA86" s="90"/>
      <c r="AB86" s="91"/>
      <c r="AC86" s="90"/>
      <c r="AD86" s="91"/>
      <c r="AE86" s="90"/>
      <c r="AF86" s="91"/>
      <c r="AG86" s="92"/>
      <c r="AH86" s="93"/>
    </row>
    <row r="87" spans="1:34" ht="18" thickBot="1" x14ac:dyDescent="0.3">
      <c r="A87" s="21" t="s">
        <v>166</v>
      </c>
      <c r="B87" s="18" t="s">
        <v>91</v>
      </c>
      <c r="C87" s="18"/>
      <c r="D87" s="42">
        <f t="shared" ref="D87:D99" si="91">E87+G87+I87+K87+M87+O87+Q87+S87+U87+W87+Y87+AA87+AC87+AE87</f>
        <v>0</v>
      </c>
      <c r="E87" s="58"/>
      <c r="F87" s="78"/>
      <c r="G87" s="58"/>
      <c r="H87" s="78"/>
      <c r="I87" s="58"/>
      <c r="J87" s="78"/>
      <c r="K87" s="58"/>
      <c r="L87" s="78"/>
      <c r="M87" s="58"/>
      <c r="N87" s="78"/>
      <c r="O87" s="58"/>
      <c r="P87" s="78"/>
      <c r="Q87" s="58"/>
      <c r="R87" s="78"/>
      <c r="S87" s="58"/>
      <c r="T87" s="78"/>
      <c r="U87" s="58"/>
      <c r="V87" s="78"/>
      <c r="W87" s="58"/>
      <c r="X87" s="78"/>
      <c r="Y87" s="58"/>
      <c r="Z87" s="78"/>
      <c r="AA87" s="58"/>
      <c r="AB87" s="78"/>
      <c r="AC87" s="58"/>
      <c r="AD87" s="78"/>
      <c r="AE87" s="58"/>
      <c r="AF87" s="78"/>
      <c r="AG87" s="60"/>
      <c r="AH87" s="61"/>
    </row>
    <row r="88" spans="1:34" x14ac:dyDescent="0.25">
      <c r="A88" s="22"/>
      <c r="B88" s="8"/>
      <c r="C88" s="8"/>
      <c r="D88" s="97"/>
      <c r="E88" s="62"/>
      <c r="F88" s="79"/>
      <c r="G88" s="62"/>
      <c r="H88" s="79"/>
      <c r="I88" s="62"/>
      <c r="J88" s="79"/>
      <c r="K88" s="62"/>
      <c r="L88" s="79"/>
      <c r="M88" s="62"/>
      <c r="N88" s="79"/>
      <c r="O88" s="62"/>
      <c r="P88" s="79"/>
      <c r="Q88" s="62"/>
      <c r="R88" s="79"/>
      <c r="S88" s="62"/>
      <c r="T88" s="79"/>
      <c r="U88" s="62"/>
      <c r="V88" s="79"/>
      <c r="W88" s="62"/>
      <c r="X88" s="79"/>
      <c r="Y88" s="62"/>
      <c r="Z88" s="79"/>
      <c r="AA88" s="62"/>
      <c r="AB88" s="79"/>
      <c r="AC88" s="62"/>
      <c r="AD88" s="79"/>
      <c r="AE88" s="62"/>
      <c r="AF88" s="79"/>
      <c r="AG88" s="64"/>
      <c r="AH88" s="65"/>
    </row>
    <row r="89" spans="1:34" x14ac:dyDescent="0.25">
      <c r="A89" s="26" t="s">
        <v>167</v>
      </c>
      <c r="B89" s="20" t="s">
        <v>24</v>
      </c>
      <c r="C89" s="20"/>
      <c r="D89" s="43">
        <f t="shared" si="91"/>
        <v>0</v>
      </c>
      <c r="E89" s="80">
        <f>SUM(E90:E93)</f>
        <v>0</v>
      </c>
      <c r="F89" s="81" t="s">
        <v>186</v>
      </c>
      <c r="G89" s="80">
        <f t="shared" ref="F89:AF89" si="92">SUM(G90:G93)</f>
        <v>0</v>
      </c>
      <c r="H89" s="81" t="s">
        <v>186</v>
      </c>
      <c r="I89" s="80">
        <f t="shared" si="92"/>
        <v>0</v>
      </c>
      <c r="J89" s="81" t="s">
        <v>186</v>
      </c>
      <c r="K89" s="80">
        <f t="shared" si="92"/>
        <v>0</v>
      </c>
      <c r="L89" s="81" t="s">
        <v>186</v>
      </c>
      <c r="M89" s="80">
        <f t="shared" si="92"/>
        <v>0</v>
      </c>
      <c r="N89" s="81" t="s">
        <v>186</v>
      </c>
      <c r="O89" s="80">
        <f t="shared" si="92"/>
        <v>0</v>
      </c>
      <c r="P89" s="81" t="s">
        <v>186</v>
      </c>
      <c r="Q89" s="80">
        <f t="shared" si="92"/>
        <v>0</v>
      </c>
      <c r="R89" s="81" t="s">
        <v>186</v>
      </c>
      <c r="S89" s="80">
        <f t="shared" si="92"/>
        <v>0</v>
      </c>
      <c r="T89" s="81" t="s">
        <v>186</v>
      </c>
      <c r="U89" s="80">
        <f t="shared" si="92"/>
        <v>0</v>
      </c>
      <c r="V89" s="81" t="s">
        <v>186</v>
      </c>
      <c r="W89" s="80">
        <f t="shared" si="92"/>
        <v>0</v>
      </c>
      <c r="X89" s="81" t="s">
        <v>186</v>
      </c>
      <c r="Y89" s="80">
        <f t="shared" si="92"/>
        <v>0</v>
      </c>
      <c r="Z89" s="81" t="s">
        <v>186</v>
      </c>
      <c r="AA89" s="80">
        <f t="shared" si="92"/>
        <v>0</v>
      </c>
      <c r="AB89" s="81" t="s">
        <v>186</v>
      </c>
      <c r="AC89" s="80">
        <f t="shared" si="92"/>
        <v>0</v>
      </c>
      <c r="AD89" s="81" t="s">
        <v>186</v>
      </c>
      <c r="AE89" s="80">
        <f t="shared" si="92"/>
        <v>0</v>
      </c>
      <c r="AF89" s="81" t="s">
        <v>186</v>
      </c>
      <c r="AG89" s="82"/>
      <c r="AH89" s="83"/>
    </row>
    <row r="90" spans="1:34" outlineLevel="1" x14ac:dyDescent="0.4">
      <c r="A90" s="23" t="s">
        <v>168</v>
      </c>
      <c r="B90" s="39" t="s">
        <v>172</v>
      </c>
      <c r="C90" s="5"/>
      <c r="D90" s="50">
        <f t="shared" si="91"/>
        <v>0</v>
      </c>
      <c r="E90" s="66"/>
      <c r="F90" s="89"/>
      <c r="G90" s="66"/>
      <c r="H90" s="89"/>
      <c r="I90" s="66"/>
      <c r="J90" s="89"/>
      <c r="K90" s="66"/>
      <c r="L90" s="89"/>
      <c r="M90" s="66"/>
      <c r="N90" s="89"/>
      <c r="O90" s="66"/>
      <c r="P90" s="89"/>
      <c r="Q90" s="66"/>
      <c r="R90" s="89"/>
      <c r="S90" s="66"/>
      <c r="T90" s="89"/>
      <c r="U90" s="66"/>
      <c r="V90" s="89"/>
      <c r="W90" s="66"/>
      <c r="X90" s="89"/>
      <c r="Y90" s="66"/>
      <c r="Z90" s="89"/>
      <c r="AA90" s="66"/>
      <c r="AB90" s="89"/>
      <c r="AC90" s="66"/>
      <c r="AD90" s="89"/>
      <c r="AE90" s="66"/>
      <c r="AF90" s="89"/>
      <c r="AG90" s="68"/>
      <c r="AH90" s="69"/>
    </row>
    <row r="91" spans="1:34" ht="34.5" outlineLevel="1" x14ac:dyDescent="0.4">
      <c r="A91" s="23" t="s">
        <v>169</v>
      </c>
      <c r="B91" s="39" t="s">
        <v>173</v>
      </c>
      <c r="C91" s="5"/>
      <c r="D91" s="50">
        <f t="shared" si="91"/>
        <v>0</v>
      </c>
      <c r="E91" s="66"/>
      <c r="F91" s="89"/>
      <c r="G91" s="66"/>
      <c r="H91" s="89"/>
      <c r="I91" s="66"/>
      <c r="J91" s="89"/>
      <c r="K91" s="66"/>
      <c r="L91" s="89"/>
      <c r="M91" s="66"/>
      <c r="N91" s="89"/>
      <c r="O91" s="66"/>
      <c r="P91" s="89"/>
      <c r="Q91" s="66"/>
      <c r="R91" s="89"/>
      <c r="S91" s="66"/>
      <c r="T91" s="89"/>
      <c r="U91" s="66"/>
      <c r="V91" s="89"/>
      <c r="W91" s="66"/>
      <c r="X91" s="89"/>
      <c r="Y91" s="66"/>
      <c r="Z91" s="89"/>
      <c r="AA91" s="66"/>
      <c r="AB91" s="89"/>
      <c r="AC91" s="66"/>
      <c r="AD91" s="89"/>
      <c r="AE91" s="66"/>
      <c r="AF91" s="89"/>
      <c r="AG91" s="68"/>
      <c r="AH91" s="69"/>
    </row>
    <row r="92" spans="1:34" outlineLevel="1" x14ac:dyDescent="0.4">
      <c r="A92" s="23" t="s">
        <v>170</v>
      </c>
      <c r="B92" s="39" t="s">
        <v>174</v>
      </c>
      <c r="C92" s="5"/>
      <c r="D92" s="50">
        <f t="shared" si="91"/>
        <v>0</v>
      </c>
      <c r="E92" s="66"/>
      <c r="F92" s="89"/>
      <c r="G92" s="66"/>
      <c r="H92" s="89"/>
      <c r="I92" s="66"/>
      <c r="J92" s="89"/>
      <c r="K92" s="66"/>
      <c r="L92" s="89"/>
      <c r="M92" s="66"/>
      <c r="N92" s="89"/>
      <c r="O92" s="66"/>
      <c r="P92" s="89"/>
      <c r="Q92" s="66"/>
      <c r="R92" s="89"/>
      <c r="S92" s="66"/>
      <c r="T92" s="89"/>
      <c r="U92" s="66"/>
      <c r="V92" s="89"/>
      <c r="W92" s="66"/>
      <c r="X92" s="89"/>
      <c r="Y92" s="66"/>
      <c r="Z92" s="89"/>
      <c r="AA92" s="66"/>
      <c r="AB92" s="89"/>
      <c r="AC92" s="66"/>
      <c r="AD92" s="89"/>
      <c r="AE92" s="66"/>
      <c r="AF92" s="89"/>
      <c r="AG92" s="68"/>
      <c r="AH92" s="69"/>
    </row>
    <row r="93" spans="1:34" outlineLevel="1" x14ac:dyDescent="0.4">
      <c r="A93" s="23" t="s">
        <v>171</v>
      </c>
      <c r="B93" s="6" t="s">
        <v>26</v>
      </c>
      <c r="C93" s="5"/>
      <c r="D93" s="50">
        <f t="shared" si="91"/>
        <v>0</v>
      </c>
      <c r="E93" s="66"/>
      <c r="F93" s="89"/>
      <c r="G93" s="66"/>
      <c r="H93" s="89"/>
      <c r="I93" s="66"/>
      <c r="J93" s="89"/>
      <c r="K93" s="66"/>
      <c r="L93" s="89"/>
      <c r="M93" s="66"/>
      <c r="N93" s="89"/>
      <c r="O93" s="66"/>
      <c r="P93" s="89"/>
      <c r="Q93" s="66"/>
      <c r="R93" s="89"/>
      <c r="S93" s="66"/>
      <c r="T93" s="89"/>
      <c r="U93" s="66"/>
      <c r="V93" s="89"/>
      <c r="W93" s="66"/>
      <c r="X93" s="89"/>
      <c r="Y93" s="66"/>
      <c r="Z93" s="89"/>
      <c r="AA93" s="66"/>
      <c r="AB93" s="89"/>
      <c r="AC93" s="66"/>
      <c r="AD93" s="89"/>
      <c r="AE93" s="66"/>
      <c r="AF93" s="89"/>
      <c r="AG93" s="68"/>
      <c r="AH93" s="69"/>
    </row>
    <row r="94" spans="1:34" x14ac:dyDescent="0.25">
      <c r="A94" s="26" t="s">
        <v>175</v>
      </c>
      <c r="B94" s="20" t="s">
        <v>28</v>
      </c>
      <c r="C94" s="20"/>
      <c r="D94" s="43">
        <f t="shared" si="91"/>
        <v>0</v>
      </c>
      <c r="E94" s="80">
        <f>SUM(E95:E99)</f>
        <v>0</v>
      </c>
      <c r="F94" s="81" t="s">
        <v>186</v>
      </c>
      <c r="G94" s="80">
        <f t="shared" ref="F94:AF94" si="93">SUM(G95:G99)</f>
        <v>0</v>
      </c>
      <c r="H94" s="81" t="s">
        <v>186</v>
      </c>
      <c r="I94" s="80">
        <f t="shared" si="93"/>
        <v>0</v>
      </c>
      <c r="J94" s="81" t="s">
        <v>186</v>
      </c>
      <c r="K94" s="80">
        <f t="shared" si="93"/>
        <v>0</v>
      </c>
      <c r="L94" s="81" t="s">
        <v>186</v>
      </c>
      <c r="M94" s="80">
        <f t="shared" si="93"/>
        <v>0</v>
      </c>
      <c r="N94" s="81" t="s">
        <v>186</v>
      </c>
      <c r="O94" s="80">
        <f t="shared" si="93"/>
        <v>0</v>
      </c>
      <c r="P94" s="81" t="s">
        <v>186</v>
      </c>
      <c r="Q94" s="80">
        <f t="shared" si="93"/>
        <v>0</v>
      </c>
      <c r="R94" s="81" t="s">
        <v>186</v>
      </c>
      <c r="S94" s="80">
        <f t="shared" si="93"/>
        <v>0</v>
      </c>
      <c r="T94" s="81" t="s">
        <v>186</v>
      </c>
      <c r="U94" s="80">
        <f t="shared" si="93"/>
        <v>0</v>
      </c>
      <c r="V94" s="81" t="s">
        <v>186</v>
      </c>
      <c r="W94" s="80">
        <f t="shared" si="93"/>
        <v>0</v>
      </c>
      <c r="X94" s="81" t="s">
        <v>186</v>
      </c>
      <c r="Y94" s="80">
        <f t="shared" si="93"/>
        <v>0</v>
      </c>
      <c r="Z94" s="81" t="s">
        <v>186</v>
      </c>
      <c r="AA94" s="80">
        <f t="shared" si="93"/>
        <v>0</v>
      </c>
      <c r="AB94" s="81" t="s">
        <v>186</v>
      </c>
      <c r="AC94" s="80">
        <f t="shared" si="93"/>
        <v>0</v>
      </c>
      <c r="AD94" s="81" t="s">
        <v>186</v>
      </c>
      <c r="AE94" s="80">
        <f t="shared" si="93"/>
        <v>0</v>
      </c>
      <c r="AF94" s="81" t="s">
        <v>186</v>
      </c>
      <c r="AG94" s="82"/>
      <c r="AH94" s="83"/>
    </row>
    <row r="95" spans="1:34" ht="34.5" outlineLevel="1" x14ac:dyDescent="0.4">
      <c r="A95" s="23" t="s">
        <v>176</v>
      </c>
      <c r="B95" s="39" t="s">
        <v>181</v>
      </c>
      <c r="C95" s="5"/>
      <c r="D95" s="50">
        <f t="shared" si="91"/>
        <v>0</v>
      </c>
      <c r="E95" s="66"/>
      <c r="F95" s="89"/>
      <c r="G95" s="66"/>
      <c r="H95" s="89"/>
      <c r="I95" s="66"/>
      <c r="J95" s="89"/>
      <c r="K95" s="66"/>
      <c r="L95" s="89"/>
      <c r="M95" s="66"/>
      <c r="N95" s="89"/>
      <c r="O95" s="66"/>
      <c r="P95" s="89"/>
      <c r="Q95" s="66"/>
      <c r="R95" s="89"/>
      <c r="S95" s="66"/>
      <c r="T95" s="89"/>
      <c r="U95" s="66"/>
      <c r="V95" s="89"/>
      <c r="W95" s="66"/>
      <c r="X95" s="89"/>
      <c r="Y95" s="66"/>
      <c r="Z95" s="89"/>
      <c r="AA95" s="66"/>
      <c r="AB95" s="89"/>
      <c r="AC95" s="66"/>
      <c r="AD95" s="89"/>
      <c r="AE95" s="66"/>
      <c r="AF95" s="89"/>
      <c r="AG95" s="68"/>
      <c r="AH95" s="69"/>
    </row>
    <row r="96" spans="1:34" outlineLevel="1" x14ac:dyDescent="0.4">
      <c r="A96" s="23" t="s">
        <v>177</v>
      </c>
      <c r="B96" s="39" t="s">
        <v>182</v>
      </c>
      <c r="C96" s="5"/>
      <c r="D96" s="50">
        <f t="shared" si="91"/>
        <v>0</v>
      </c>
      <c r="E96" s="66"/>
      <c r="F96" s="89"/>
      <c r="G96" s="66"/>
      <c r="H96" s="89"/>
      <c r="I96" s="66"/>
      <c r="J96" s="89"/>
      <c r="K96" s="66"/>
      <c r="L96" s="89"/>
      <c r="M96" s="66"/>
      <c r="N96" s="89"/>
      <c r="O96" s="66"/>
      <c r="P96" s="89"/>
      <c r="Q96" s="66"/>
      <c r="R96" s="89"/>
      <c r="S96" s="66"/>
      <c r="T96" s="89"/>
      <c r="U96" s="66"/>
      <c r="V96" s="89"/>
      <c r="W96" s="66"/>
      <c r="X96" s="89"/>
      <c r="Y96" s="66"/>
      <c r="Z96" s="89"/>
      <c r="AA96" s="66"/>
      <c r="AB96" s="89"/>
      <c r="AC96" s="66"/>
      <c r="AD96" s="89"/>
      <c r="AE96" s="66"/>
      <c r="AF96" s="89"/>
      <c r="AG96" s="68"/>
      <c r="AH96" s="69"/>
    </row>
    <row r="97" spans="1:34" outlineLevel="1" x14ac:dyDescent="0.4">
      <c r="A97" s="23" t="s">
        <v>178</v>
      </c>
      <c r="B97" s="39" t="s">
        <v>183</v>
      </c>
      <c r="C97" s="5"/>
      <c r="D97" s="50">
        <f t="shared" si="91"/>
        <v>0</v>
      </c>
      <c r="E97" s="66"/>
      <c r="F97" s="89"/>
      <c r="G97" s="66"/>
      <c r="H97" s="89"/>
      <c r="I97" s="66"/>
      <c r="J97" s="89"/>
      <c r="K97" s="66"/>
      <c r="L97" s="89"/>
      <c r="M97" s="66"/>
      <c r="N97" s="89"/>
      <c r="O97" s="66"/>
      <c r="P97" s="89"/>
      <c r="Q97" s="66"/>
      <c r="R97" s="89"/>
      <c r="S97" s="66"/>
      <c r="T97" s="89"/>
      <c r="U97" s="66"/>
      <c r="V97" s="89"/>
      <c r="W97" s="66"/>
      <c r="X97" s="89"/>
      <c r="Y97" s="66"/>
      <c r="Z97" s="89"/>
      <c r="AA97" s="66"/>
      <c r="AB97" s="89"/>
      <c r="AC97" s="66"/>
      <c r="AD97" s="89"/>
      <c r="AE97" s="66"/>
      <c r="AF97" s="89"/>
      <c r="AG97" s="68"/>
      <c r="AH97" s="69"/>
    </row>
    <row r="98" spans="1:34" outlineLevel="1" x14ac:dyDescent="0.4">
      <c r="A98" s="23" t="s">
        <v>179</v>
      </c>
      <c r="B98" s="39" t="s">
        <v>184</v>
      </c>
      <c r="C98" s="5"/>
      <c r="D98" s="50">
        <f t="shared" si="91"/>
        <v>0</v>
      </c>
      <c r="E98" s="66"/>
      <c r="F98" s="89"/>
      <c r="G98" s="66"/>
      <c r="H98" s="89"/>
      <c r="I98" s="66"/>
      <c r="J98" s="89"/>
      <c r="K98" s="66"/>
      <c r="L98" s="89"/>
      <c r="M98" s="66"/>
      <c r="N98" s="89"/>
      <c r="O98" s="66"/>
      <c r="P98" s="89"/>
      <c r="Q98" s="66"/>
      <c r="R98" s="89"/>
      <c r="S98" s="66"/>
      <c r="T98" s="89"/>
      <c r="U98" s="66"/>
      <c r="V98" s="89"/>
      <c r="W98" s="66"/>
      <c r="X98" s="89"/>
      <c r="Y98" s="66"/>
      <c r="Z98" s="89"/>
      <c r="AA98" s="66"/>
      <c r="AB98" s="89"/>
      <c r="AC98" s="66"/>
      <c r="AD98" s="89"/>
      <c r="AE98" s="66"/>
      <c r="AF98" s="89"/>
      <c r="AG98" s="68"/>
      <c r="AH98" s="69"/>
    </row>
    <row r="99" spans="1:34" ht="18" outlineLevel="1" thickBot="1" x14ac:dyDescent="0.45">
      <c r="A99" s="24" t="s">
        <v>180</v>
      </c>
      <c r="B99" s="40" t="s">
        <v>60</v>
      </c>
      <c r="C99" s="7"/>
      <c r="D99" s="98">
        <f t="shared" si="91"/>
        <v>0</v>
      </c>
      <c r="E99" s="70"/>
      <c r="F99" s="94"/>
      <c r="G99" s="70"/>
      <c r="H99" s="94"/>
      <c r="I99" s="70"/>
      <c r="J99" s="94"/>
      <c r="K99" s="70"/>
      <c r="L99" s="94"/>
      <c r="M99" s="70"/>
      <c r="N99" s="94"/>
      <c r="O99" s="70"/>
      <c r="P99" s="94"/>
      <c r="Q99" s="70"/>
      <c r="R99" s="94"/>
      <c r="S99" s="70"/>
      <c r="T99" s="94"/>
      <c r="U99" s="70"/>
      <c r="V99" s="94"/>
      <c r="W99" s="70"/>
      <c r="X99" s="94"/>
      <c r="Y99" s="70"/>
      <c r="Z99" s="94"/>
      <c r="AA99" s="70"/>
      <c r="AB99" s="94"/>
      <c r="AC99" s="70"/>
      <c r="AD99" s="94"/>
      <c r="AE99" s="70"/>
      <c r="AF99" s="94"/>
      <c r="AG99" s="72"/>
      <c r="AH99" s="73"/>
    </row>
  </sheetData>
  <mergeCells count="20">
    <mergeCell ref="AG3:AH3"/>
    <mergeCell ref="AA3:AB3"/>
    <mergeCell ref="AC3:AD3"/>
    <mergeCell ref="AE3:AF3"/>
    <mergeCell ref="A3:A4"/>
    <mergeCell ref="B3:B4"/>
    <mergeCell ref="C3:C4"/>
    <mergeCell ref="D3:D4"/>
    <mergeCell ref="O3:P3"/>
    <mergeCell ref="Q3:R3"/>
    <mergeCell ref="S3:T3"/>
    <mergeCell ref="U3:V3"/>
    <mergeCell ref="W3:X3"/>
    <mergeCell ref="Y3:Z3"/>
    <mergeCell ref="A1:B1"/>
    <mergeCell ref="E3:F3"/>
    <mergeCell ref="G3:H3"/>
    <mergeCell ref="I3:J3"/>
    <mergeCell ref="K3:L3"/>
    <mergeCell ref="M3:N3"/>
  </mergeCells>
  <phoneticPr fontId="3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68C91E9-9036-4EE6-B999-580B6C2EBDC7}">
          <x14:formula1>
            <xm:f>Справочники!$A$2:$A$13</xm:f>
          </x14:formula1>
          <xm:sqref>C1:C2</xm:sqref>
        </x14:dataValidation>
        <x14:dataValidation type="list" allowBlank="1" showInputMessage="1" showErrorMessage="1" xr:uid="{9BB77735-627F-43C4-A006-637ED3F286BC}">
          <x14:formula1>
            <xm:f>Справочники!$C$2:$C$4</xm:f>
          </x14:formula1>
          <xm:sqref>F23:F25 H23:H25 J23:J25 L23:L25 N23:N25 P23:P25 R23:R25 T23:T25 V23:V25 X23:X25 Z23:Z25 AB23:AB25 AD23:AD25 AF23:AF25 AF28:AF30 F28:F33 H28:H33 J28:J33 L28:L33 N28:N33 P28:P33 R28:R33 T28:T33 V28:V33 X28:X33 Z28:Z33 AB28:AB33 AD28:AD33 AF32:AF33 F35:F37 H35:H37 J35:J37 L35:L37 N35:N37 P35:P37 R35:R37 T35:T37 V35:V37 X35:X37 Z35:Z37 AB35:AB37 AD35:AD37 AF35:AF37 F39:F42 H39:H42 J39:J42 L39:L42 N39:N42 P39:P42 R39:R42 T39:T42 V39:V42 X39:X42 Z39:Z42 AB39:AB42 AD39:AD42 AF39:AF42 F44:F48 H44:H48 J44:J48 L44:L48 N44:N48 P44:P48 R44:R48 T44:T48 V44:V48 X44:X48 Z44:Z48 AB44:AB48 AD44:AD48 AF44:AF48 F50:F57 H50:H57 J50:J57 L50:L57 N50:N57 P50:P57 R50:R57 T50:T57 V50:V57 X50:X57 Z50:Z57 AB50:AB57 AD50:AD57 AF50:AF57 F59:F62 H59:H62 J59:J62 L59:L62 N59:N62 P59:P62 R59:R62 T59:T62 V59:V62 X59:X62 Z59:Z62 AB59:AB62 AD59:AD62 AF59:AF62 F64:F70 H64:H70 J64:J70 T64:T70 V64:V70 X64:X70 Z64:Z70 AB64:AB70 AD64:AD70 AF64:AF70 F75:F79 H75:H79 J75:J79 L75:L79 N75:N79 P75:P79 R75:R79 T75:T79 V75:V79 X75:X79 Z75:Z79 AB75:AB79 AD75:AD79 AF75:AF79 F81:F85 H81:H85 J81:J85 L81:L85 N81:N85 P81:P85 R81:R85 T81:T85 V81:V85 X81:X85 Z81:Z85 AB81:AB85 AD81:AD85 AF81:AF85 F90:F93 H90:H93 J90:J93 L90:L93 N90:N93 P90:P93 R90:R93 T90:T93 V90:V93 X90:X93 Z90:Z93 AB90:AB93 AD90:AD93 AF90:AF93 F95:F99 H95:H99 J95:J99 L95:L99 N95:N99 P95:P99 R95:R99 T95:T99 V95:V99 X95:X99 Z95:Z99 AB95:AB99 AD95:AD99 AF95:AF99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6932-9252-435D-B176-374BDEB80F9E}">
  <dimension ref="A1:C13"/>
  <sheetViews>
    <sheetView workbookViewId="0">
      <selection activeCell="C1" sqref="C1"/>
    </sheetView>
  </sheetViews>
  <sheetFormatPr defaultRowHeight="15" x14ac:dyDescent="0.25"/>
  <cols>
    <col min="1" max="1" width="18.25" customWidth="1"/>
    <col min="3" max="3" width="18.25" customWidth="1"/>
  </cols>
  <sheetData>
    <row r="1" spans="1:3" x14ac:dyDescent="0.25">
      <c r="A1" s="101" t="s">
        <v>18</v>
      </c>
      <c r="C1" s="101" t="s">
        <v>19</v>
      </c>
    </row>
    <row r="2" spans="1:3" x14ac:dyDescent="0.25">
      <c r="A2" s="99" t="s">
        <v>1</v>
      </c>
      <c r="C2" s="99" t="s">
        <v>20</v>
      </c>
    </row>
    <row r="3" spans="1:3" x14ac:dyDescent="0.25">
      <c r="A3" s="99" t="s">
        <v>2</v>
      </c>
      <c r="C3" s="99" t="s">
        <v>21</v>
      </c>
    </row>
    <row r="4" spans="1:3" ht="15.75" thickBot="1" x14ac:dyDescent="0.3">
      <c r="A4" s="99" t="s">
        <v>3</v>
      </c>
      <c r="C4" s="100" t="s">
        <v>22</v>
      </c>
    </row>
    <row r="5" spans="1:3" x14ac:dyDescent="0.25">
      <c r="A5" s="99" t="s">
        <v>4</v>
      </c>
    </row>
    <row r="6" spans="1:3" x14ac:dyDescent="0.25">
      <c r="A6" s="99" t="s">
        <v>5</v>
      </c>
    </row>
    <row r="7" spans="1:3" x14ac:dyDescent="0.25">
      <c r="A7" s="99" t="s">
        <v>6</v>
      </c>
    </row>
    <row r="8" spans="1:3" x14ac:dyDescent="0.25">
      <c r="A8" s="99" t="s">
        <v>7</v>
      </c>
    </row>
    <row r="9" spans="1:3" x14ac:dyDescent="0.25">
      <c r="A9" s="99" t="s">
        <v>8</v>
      </c>
    </row>
    <row r="10" spans="1:3" x14ac:dyDescent="0.25">
      <c r="A10" s="99" t="s">
        <v>9</v>
      </c>
    </row>
    <row r="11" spans="1:3" x14ac:dyDescent="0.25">
      <c r="A11" s="99" t="s">
        <v>10</v>
      </c>
    </row>
    <row r="12" spans="1:3" x14ac:dyDescent="0.25">
      <c r="A12" s="99" t="s">
        <v>11</v>
      </c>
    </row>
    <row r="13" spans="1:3" ht="15.75" thickBot="1" x14ac:dyDescent="0.3">
      <c r="A13" s="100" t="s">
        <v>12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Календарь</vt:lpstr>
      <vt:lpstr>Справочники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 Ольга</dc:creator>
  <cp:lastModifiedBy>Воробьева Ольга</cp:lastModifiedBy>
  <dcterms:created xsi:type="dcterms:W3CDTF">2015-06-05T18:19:34Z</dcterms:created>
  <dcterms:modified xsi:type="dcterms:W3CDTF">2020-07-30T16:10:59Z</dcterms:modified>
</cp:coreProperties>
</file>